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506" windowWidth="6000" windowHeight="6450" activeTab="0"/>
  </bookViews>
  <sheets>
    <sheet name="Hoja1" sheetId="1" r:id="rId1"/>
    <sheet name="Hoja2" sheetId="2" r:id="rId2"/>
    <sheet name="Hoja3" sheetId="3" r:id="rId3"/>
  </sheets>
  <definedNames>
    <definedName name="_xlnm.Print_Titles" localSheetId="0">'Hoja1'!$1:$9</definedName>
    <definedName name="Z_04D1F9DB_7548_4EA6_AD6F_3E021038EE2E_.wvu.FilterData" localSheetId="0" hidden="1">'Hoja1'!$A$6:$T$132</definedName>
    <definedName name="Z_0F106B80_14C8_11DA_BADC_00D0092E6EAD_.wvu.FilterData" localSheetId="0" hidden="1">'Hoja1'!$A$1:$P$130</definedName>
    <definedName name="Z_1A0335C0_EA67_11DA_AD46_00485481F255_.wvu.Cols" localSheetId="0" hidden="1">'Hoja1'!$T:$T</definedName>
    <definedName name="Z_1A0335C0_EA67_11DA_AD46_00485481F255_.wvu.FilterData" localSheetId="0" hidden="1">'Hoja1'!$A$1:$P$130</definedName>
    <definedName name="Z_1CF17900_25DE_46C8_9DF5_D5060E5BFFC1_.wvu.Cols" localSheetId="0" hidden="1">'Hoja1'!$T:$T</definedName>
    <definedName name="Z_1CF17900_25DE_46C8_9DF5_D5060E5BFFC1_.wvu.FilterData" localSheetId="0" hidden="1">'Hoja1'!$A$1:$P$130</definedName>
    <definedName name="Z_1CF17900_25DE_46C8_9DF5_D5060E5BFFC1_.wvu.PrintTitles" localSheetId="0" hidden="1">'Hoja1'!$1:$9</definedName>
    <definedName name="Z_212FF4A0_EA5D_11DA_9880_00485481D881_.wvu.Cols" localSheetId="0" hidden="1">'Hoja1'!$T:$T</definedName>
    <definedName name="Z_212FF4A0_EA5D_11DA_9880_00485481D881_.wvu.FilterData" localSheetId="0" hidden="1">'Hoja1'!$A$1:$P$130</definedName>
    <definedName name="Z_212FF4A0_EA5D_11DA_9880_00485481D881_.wvu.PrintTitles" localSheetId="0" hidden="1">'Hoja1'!$1:$9</definedName>
    <definedName name="Z_221A1385_551A_47D2_BCFA_9D7FDE7553F1_.wvu.FilterData" localSheetId="0" hidden="1">'Hoja1'!$A$6:$T$132</definedName>
    <definedName name="Z_221A1385_551A_47D2_BCFA_9D7FDE7553F1_.wvu.PrintTitles" localSheetId="0" hidden="1">'Hoja1'!$1:$9</definedName>
    <definedName name="Z_2FD134A0_D546_4AB9_A0DE_222171A6517F_.wvu.FilterData" localSheetId="0" hidden="1">'Hoja1'!$A$6:$T$132</definedName>
    <definedName name="Z_30AC128A_F9D4_4E45_B26B_B10EC9D40F59_.wvu.FilterData" localSheetId="0" hidden="1">'Hoja1'!$A$6:$T$132</definedName>
    <definedName name="Z_490AF3F0_BBD2_407E_80BE_9119811B04C5_.wvu.Cols" localSheetId="0" hidden="1">'Hoja1'!$T:$T</definedName>
    <definedName name="Z_490AF3F0_BBD2_407E_80BE_9119811B04C5_.wvu.FilterData" localSheetId="0" hidden="1">'Hoja1'!$A$1:$P$130</definedName>
    <definedName name="Z_490AF3F0_BBD2_407E_80BE_9119811B04C5_.wvu.PrintTitles" localSheetId="0" hidden="1">'Hoja1'!$1:$9</definedName>
    <definedName name="Z_496E7445_D438_477E_9682_0517000070E2_.wvu.FilterData" localSheetId="0" hidden="1">'Hoja1'!$A$6:$T$132</definedName>
    <definedName name="Z_4B7DA140_74C7_11DB_AD50_00485481F255_.wvu.FilterData" localSheetId="0" hidden="1">'Hoja1'!$A$6:$T$132</definedName>
    <definedName name="Z_4B8E44B7_54E0_4E9A_AC3F_CA58DD80CF4D_.wvu.FilterData" localSheetId="0" hidden="1">'Hoja1'!$A$1:$P$130</definedName>
    <definedName name="Z_520618E0_13C4_11DA_8EB6_00C0DFE78D44_.wvu.Cols" localSheetId="0" hidden="1">'Hoja1'!$T:$T</definedName>
    <definedName name="Z_520618E0_13C4_11DA_8EB6_00C0DFE78D44_.wvu.FilterData" localSheetId="0" hidden="1">'Hoja1'!$A$1:$P$130</definedName>
    <definedName name="Z_520618E0_13C4_11DA_8EB6_00C0DFE78D44_.wvu.PrintTitles" localSheetId="0" hidden="1">'Hoja1'!$1:$9</definedName>
    <definedName name="Z_520618E1_13C4_11DA_8EB6_00C0DFE78D44_.wvu.FilterData" localSheetId="0" hidden="1">'Hoja1'!$A$1:$P$130</definedName>
    <definedName name="Z_54282DD4_18FD_48C2_AA82_5B30E6235AF7_.wvu.FilterData" localSheetId="0" hidden="1">'Hoja1'!$A$1:$P$130</definedName>
    <definedName name="Z_594744D5_0461_4601_9902_862041F13411_.wvu.FilterData" localSheetId="0" hidden="1">'Hoja1'!$A$6:$T$132</definedName>
    <definedName name="Z_59B152E0_EBCC_11DA_868C_00C0DFE78404_.wvu.FilterData" localSheetId="0" hidden="1">'Hoja1'!$A$6:$T$132</definedName>
    <definedName name="Z_5D2B94F6_2F79_4B31_B14F_985CF59BC993_.wvu.FilterData" localSheetId="0" hidden="1">'Hoja1'!$A$1:$P$130</definedName>
    <definedName name="Z_635198F1_2783_4FD7_BB9B_F653422FAA15_.wvu.FilterData" localSheetId="0" hidden="1">'Hoja1'!$A$1:$P$130</definedName>
    <definedName name="Z_639D4ACB_4116_41ED_8A86_A5FD7514B804_.wvu.Cols" localSheetId="0" hidden="1">'Hoja1'!$T:$T</definedName>
    <definedName name="Z_639D4ACB_4116_41ED_8A86_A5FD7514B804_.wvu.FilterData" localSheetId="0" hidden="1">'Hoja1'!$A$1:$P$130</definedName>
    <definedName name="Z_639D4ACB_4116_41ED_8A86_A5FD7514B804_.wvu.PrintTitles" localSheetId="0" hidden="1">'Hoja1'!$1:$9</definedName>
    <definedName name="Z_65EB0DFF_809A_4CA5_AFCF_E69BACFD33E8_.wvu.FilterData" localSheetId="0" hidden="1">'Hoja1'!$A$1:$P$130</definedName>
    <definedName name="Z_6CD80BB1_1DCD_44E3_A65D_B847D195FE69_.wvu.FilterData" localSheetId="0" hidden="1">'Hoja1'!$A$6:$T$132</definedName>
    <definedName name="Z_73C35F6F_FA28_48F4_91A3_5934F2E668E2_.wvu.FilterData" localSheetId="0" hidden="1">'Hoja1'!$A$1:$P$130</definedName>
    <definedName name="Z_7492831A_FEB5_44F1_9ABC_090C8A525650_.wvu.FilterData" localSheetId="0" hidden="1">'Hoja1'!$A$6:$T$132</definedName>
    <definedName name="Z_75D4F100_EB33_11DA_A7A2_00D009643C8B_.wvu.FilterData" localSheetId="0" hidden="1">'Hoja1'!$A$6:$T$132</definedName>
    <definedName name="Z_79F0857E_2183_4B65_82FC_053EDF99E93B_.wvu.FilterData" localSheetId="0" hidden="1">'Hoja1'!$A$1:$P$130</definedName>
    <definedName name="Z_7EC289A2_7619_11DB_A7A5_00D009643C8B_.wvu.FilterData" localSheetId="0" hidden="1">'Hoja1'!$A$6:$T$132</definedName>
    <definedName name="Z_7EDD0A1F_E2C0_4A25_95B5_10AF388D8A19_.wvu.FilterData" localSheetId="0" hidden="1">'Hoja1'!$A$6:$T$132</definedName>
    <definedName name="Z_7EDD0A1F_E2C0_4A25_95B5_10AF388D8A19_.wvu.PrintTitles" localSheetId="0" hidden="1">'Hoja1'!$1:$9</definedName>
    <definedName name="Z_7F1C0435_1F40_45BD_A252_072CAC48BEC9_.wvu.Cols" localSheetId="0" hidden="1">'Hoja1'!$T:$T</definedName>
    <definedName name="Z_7F1C0435_1F40_45BD_A252_072CAC48BEC9_.wvu.FilterData" localSheetId="0" hidden="1">'Hoja1'!$A$1:$P$130</definedName>
    <definedName name="Z_7F1C0435_1F40_45BD_A252_072CAC48BEC9_.wvu.PrintTitles" localSheetId="0" hidden="1">'Hoja1'!$1:$9</definedName>
    <definedName name="Z_82FBAACD_07BB_47F8_8199_30ECB9918D59_.wvu.FilterData" localSheetId="0" hidden="1">'Hoja1'!$A$1:$P$130</definedName>
    <definedName name="Z_839205D4_9F72_46B7_B59A_99E6E6D901C7_.wvu.FilterData" localSheetId="0" hidden="1">'Hoja1'!$A$6:$T$132</definedName>
    <definedName name="Z_8D1713D6_F030_4125_9894_7EE342FD6D0B_.wvu.FilterData" localSheetId="0" hidden="1">'Hoja1'!$A$1:$P$130</definedName>
    <definedName name="Z_8E72CA50_5EF7_468B_94FB_662374DAA0B5_.wvu.FilterData" localSheetId="0" hidden="1">'Hoja1'!$A$6:$T$132</definedName>
    <definedName name="Z_8EB75B76_AFA4_4730_8DBB_B7F06A4CB5E3_.wvu.FilterData" localSheetId="0" hidden="1">'Hoja1'!$A$1:$P$130</definedName>
    <definedName name="Z_912166FB_EA66_11DA_AB5A_00E07DD67698_.wvu.Cols" localSheetId="0" hidden="1">'Hoja1'!$T:$T</definedName>
    <definedName name="Z_912166FB_EA66_11DA_AB5A_00E07DD67698_.wvu.FilterData" localSheetId="0" hidden="1">'Hoja1'!$A$1:$P$130</definedName>
    <definedName name="Z_912166FB_EA66_11DA_AB5A_00E07DD67698_.wvu.PrintTitles" localSheetId="0" hidden="1">'Hoja1'!$1:$9</definedName>
    <definedName name="Z_AC9FD456_A8C9_4691_A519_F79173322750_.wvu.FilterData" localSheetId="0" hidden="1">'Hoja1'!$A$1:$P$130</definedName>
    <definedName name="Z_B34F8CE0_13BE_11DA_AA1F_00485481D881_.wvu.FilterData" localSheetId="0" hidden="1">'Hoja1'!$A$1:$P$130</definedName>
    <definedName name="Z_B34F8CE0_13BE_11DA_AA1F_00485481D881_.wvu.PrintTitles" localSheetId="0" hidden="1">'Hoja1'!$1:$9</definedName>
    <definedName name="Z_B8126FFC_D545_478C_BF33_D420272706B5_.wvu.FilterData" localSheetId="0" hidden="1">'Hoja1'!$A$1:$P$130</definedName>
    <definedName name="Z_B8126FFC_D545_478C_BF33_D420272706B5_.wvu.PrintTitles" localSheetId="0" hidden="1">'Hoja1'!$1:$9</definedName>
    <definedName name="Z_B87F105D_9170_4FEB_8E13_9F18D5EF7B71_.wvu.FilterData" localSheetId="0" hidden="1">'Hoja1'!$A$1:$P$130</definedName>
    <definedName name="Z_BF61B36A_EBDA_11DA_852E_00D009A7A6AC_.wvu.FilterData" localSheetId="0" hidden="1">'Hoja1'!$A$6:$T$132</definedName>
    <definedName name="Z_BF61B36A_EBDA_11DA_852E_00D009A7A6AC_.wvu.PrintTitles" localSheetId="0" hidden="1">'Hoja1'!$1:$9</definedName>
    <definedName name="Z_BFB32246_E217_4B4C_87A5_2DD1A11607D3_.wvu.FilterData" localSheetId="0" hidden="1">'Hoja1'!$A$1:$P$130</definedName>
    <definedName name="Z_CDA9EC3E_DF2B_4857_A8F3_906E31340AFA_.wvu.FilterData" localSheetId="0" hidden="1">'Hoja1'!$A$1:$P$130</definedName>
    <definedName name="Z_E272C060_49F9_4944_B353_53D449C0DBD9_.wvu.FilterData" localSheetId="0" hidden="1">'Hoja1'!$A$1:$P$130</definedName>
    <definedName name="Z_E37E45F7_D614_4CE7_A791_F75E53FEA639_.wvu.FilterData" localSheetId="0" hidden="1">'Hoja1'!$A$1:$P$130</definedName>
    <definedName name="Z_E7A71340_1129_4449_AF9B_3B97DF9E41DF_.wvu.FilterData" localSheetId="0" hidden="1">'Hoja1'!$A$6:$T$132</definedName>
    <definedName name="Z_E877B4AC_7566_49AA_AED9_025E4B20CFF3_.wvu.FilterData" localSheetId="0" hidden="1">'Hoja1'!$A$1:$P$130</definedName>
    <definedName name="Z_E9FF1E4B_9457_4BB8_A6BB_56CEC13DEBCE_.wvu.FilterData" localSheetId="0" hidden="1">'Hoja1'!$A$1:$P$130</definedName>
    <definedName name="Z_E9FF1E4B_9457_4BB8_A6BB_56CEC13DEBCE_.wvu.PrintTitles" localSheetId="0" hidden="1">'Hoja1'!$1:$9</definedName>
    <definedName name="Z_F5C10759_2728_4A08_ACDE_0B85224D60EC_.wvu.FilterData" localSheetId="0" hidden="1">'Hoja1'!$A$1:$P$130</definedName>
    <definedName name="Z_F939D11E_7DCA_45FA_B457_6C2BB008DA79_.wvu.FilterData" localSheetId="0" hidden="1">'Hoja1'!$A$1:$P$130</definedName>
    <definedName name="Z_FAD28F63_7941_11DB_AD50_00485481F255_.wvu.FilterData" localSheetId="0" hidden="1">'Hoja1'!$A$6:$T$132</definedName>
    <definedName name="Z_FAD28F65_7941_11DB_AD50_00485481F255_.wvu.FilterData" localSheetId="0" hidden="1">'Hoja1'!$A$6:$T$132</definedName>
    <definedName name="Z_FB82B696_35CB_4C05_99E7_D741901AD6A3_.wvu.Cols" localSheetId="0" hidden="1">'Hoja1'!$T:$T</definedName>
    <definedName name="Z_FB82B696_35CB_4C05_99E7_D741901AD6A3_.wvu.FilterData" localSheetId="0" hidden="1">'Hoja1'!$A$1:$P$130</definedName>
    <definedName name="Z_FB82B696_35CB_4C05_99E7_D741901AD6A3_.wvu.PrintTitles" localSheetId="0" hidden="1">'Hoja1'!$1:$9</definedName>
    <definedName name="Z_FD6B5160_F7AC_4057_8215_9839D5FBFF87_.wvu.FilterData" localSheetId="0" hidden="1">'Hoja1'!$A$6:$T$132</definedName>
    <definedName name="Z_FD6B5160_F7AC_4057_8215_9839D5FBFF87_.wvu.PrintTitles" localSheetId="0" hidden="1">'Hoja1'!$1:$9</definedName>
  </definedNames>
  <calcPr fullCalcOnLoad="1"/>
</workbook>
</file>

<file path=xl/comments1.xml><?xml version="1.0" encoding="utf-8"?>
<comments xmlns="http://schemas.openxmlformats.org/spreadsheetml/2006/main">
  <authors>
    <author>MONICA MANRIQUE</author>
    <author>ceciliac</author>
  </authors>
  <commentList>
    <comment ref="D6" authorId="0">
      <text>
        <r>
          <rPr>
            <b/>
            <sz val="8"/>
            <rFont val="Tahoma"/>
            <family val="0"/>
          </rPr>
          <t xml:space="preserve">POSIBILIDAD DE OCURRENCIA DE AQUELLA SITUACIÓN QUE PUEDA ENTORPECER EL NORMAL DESARROLLO DE LAS FUNCIONES DE LA ENTIDAD Y LE IMPIDA EL LOGRO DE SUS OBJETIVOS
</t>
        </r>
        <r>
          <rPr>
            <sz val="8"/>
            <rFont val="Tahoma"/>
            <family val="0"/>
          </rPr>
          <t xml:space="preserve">
</t>
        </r>
      </text>
    </comment>
    <comment ref="I7" authorId="0">
      <text>
        <r>
          <rPr>
            <sz val="8"/>
            <rFont val="Tahoma"/>
            <family val="0"/>
          </rPr>
          <t xml:space="preserve">PARA LAS ANTERIORES ACCIONES 
</t>
        </r>
      </text>
    </comment>
    <comment ref="O5" authorId="1">
      <text>
        <r>
          <rPr>
            <b/>
            <sz val="8"/>
            <rFont val="Tahoma"/>
            <family val="0"/>
          </rPr>
          <t>ceciliac:</t>
        </r>
        <r>
          <rPr>
            <sz val="8"/>
            <rFont val="Tahoma"/>
            <family val="0"/>
          </rPr>
          <t xml:space="preserve">
CONTROL INTERNO</t>
        </r>
      </text>
    </comment>
    <comment ref="K5" authorId="1">
      <text>
        <r>
          <rPr>
            <b/>
            <sz val="8"/>
            <rFont val="Tahoma"/>
            <family val="0"/>
          </rPr>
          <t>ceciliac:</t>
        </r>
        <r>
          <rPr>
            <sz val="8"/>
            <rFont val="Tahoma"/>
            <family val="0"/>
          </rPr>
          <t xml:space="preserve">
RESPONSABLE DE CADA PROCESO</t>
        </r>
      </text>
    </comment>
  </commentList>
</comments>
</file>

<file path=xl/sharedStrings.xml><?xml version="1.0" encoding="utf-8"?>
<sst xmlns="http://schemas.openxmlformats.org/spreadsheetml/2006/main" count="893" uniqueCount="504">
  <si>
    <t xml:space="preserve">REPORTAR ANTE LA OFICINA DE PLANEACIÓN LA NECESIDAD DE INCLUIR CONTROL DEL PERIODO EN EL SISTEMA SAFIX,  PARA QUE SE TENGA EN CUENTA DENTRO DEL NUEVO CONTRATO QUE SE FIRME CON EL PROVEEDOR. </t>
  </si>
  <si>
    <t xml:space="preserve">REGISTRAR EN EL FORMATO ESTABLECIDO PARA CONTROLAR LOS ERRORES LA INFORMACIÓN QUE REPORTAN LAS DIFERENTES ÁREAS CON EL FIN DE LLEVAR A CABO EL RESPECTIVO ANÁLISIS PARA DETERMINAR SI EL ERROR FUE OCASIONADO POR VALIDACIONES INCOMPLETAS EN EL SOFTWARE Y COMO CONTROL PERMANENTE A PARTIR DE ENERO DE 2006  REPORTAR LA NECESIDAD A LA OFICINA DE PLANEACIÓN PARA QUE SE INCLUYA DENTRO DE LOS REQUERIMIENTOS DEL CONTRATO RESPECTIVO. </t>
  </si>
  <si>
    <t>ENERO A JUNIO DE 2006</t>
  </si>
  <si>
    <t>FORMALIZAR LAS POLÍTICAS DE SEGURIDAD PARA PREVENIR EL RIESGO DE ACCESOS NO AUTORIZADOS.</t>
  </si>
  <si>
    <t>REVISIONES PERIÓDICAS</t>
  </si>
  <si>
    <t>COORDINAR CON LA DIVISIÓN DE PERSONAL LA METODOLOGÍA QUE SE VA A SEGUIR PARA BRINDAR LA REINDUCCION DEL PROGRAMA SAFIX, LO CUAL FUE REPORTADO DENTRO DE LAS NECESIDADES DE CAPACITACIÓN PARA EL AÑO 2006 Y QUE ESTÁ INCLUIDO EN EL PLAN DE CAPACITACIÓN DE LA ENTIDAD.</t>
  </si>
  <si>
    <t>JEFE OFICINA DE PLANEACIÓN Y SISTEMAS / FUNCIONARIOS DE SISTEMAS</t>
  </si>
  <si>
    <t>ENERO A DICIEMBRE DE 2006</t>
  </si>
  <si>
    <t>SILVANO MARTÍNEZ / JEFE DIVISIÓN DE PERSONAL</t>
  </si>
  <si>
    <t>JULIO A DICIEMBRE DE 2006</t>
  </si>
  <si>
    <t xml:space="preserve">PRESENTAR ESTUDIO PARA LA  INSTALACIÓN DE LA LÍNEA DEDICADA EN CADA UNA DE LAS CIUDADES DONDE TIENE OFICINA EL FPS, EL CUAL DEBE INCLUIR LA JUSTIFICACIÓN Y REQUERIMIENTOS ESPECÍFICOS PARA CADA CIUDAD TENIENDO EN CUENTA LA SITUACIÓN ACTUAL DE CADA UNA DE ÉSTAS, ADEMÁS EN LAS CONCLUSIONES DEBE DESCRIBIR SI ES VIABLE O NO SU INSTALACIÓN DESDE EL PUNTO DE VISTA TÉCNICO. </t>
  </si>
  <si>
    <t>DIEGO MUÑOZ</t>
  </si>
  <si>
    <t>ESTUDIO PRESENTADO Y ANALIZADO POR EL JEFE DE LA OFICINA DE PLANEACIÓN Y SISTEMAS</t>
  </si>
  <si>
    <t>PRESENTAR NUEVAMENTE LA NECESIDAD DE VIGILANCIA PARA ESTOS BIENES A LA OFICINA DE PLANEACIÓN Y SISTEMAS PARA LA CONSECUCIÓN DE LOS RECURSOS.</t>
  </si>
  <si>
    <t xml:space="preserve">JEFE DIVISIÓN ADMINISTRATIVA </t>
  </si>
  <si>
    <t>VERIFICAR PERIÓDICAMENTE LA EXISTENCIA FÍSICA DE DICHO EQUIPO O  PRESENTAR LA NECESIDAD ANTE LA SECRETARÍA GENERAL PARA QUE SE DELEGUE ESTA ACTIVIDAD EN LOS FUNCIONARIOS DEL FPS QUE SE TRASLADEN EN MISIÓN OFICIAL A ALGUNOS DE LAS CIUDADES DONDE SE ENCUENTRA DICHO EQUIPO, PARA LO CUAL, LA DSA DEBE DISEÑAR UN FORMATO CON LA INFORMACIÓN BÁSICA QUE SE DEBE VERIFICAR.</t>
  </si>
  <si>
    <t>JUNIO A DICIEMBRE DE 2006</t>
  </si>
  <si>
    <t>GESTIONAR PROCESOS PARA LA COMERCIALIZACIÓN DE ESTOS BIENES</t>
  </si>
  <si>
    <t>JEFE DIVISIÓN ADMINISTRATIVA / OFICINA JURÍDICA</t>
  </si>
  <si>
    <t>PRESENTAR NUEVAMENTE LA NECESIDAD DE ASEGURAR ESTOS BIENES A LA OFICINA DE PLANEACIÓN Y SISTEMAS PARA LA CONSECUCIÓN DE LOS RECURSOS.</t>
  </si>
  <si>
    <t>JUNIO Y DICIEMBRE DE 2006</t>
  </si>
  <si>
    <t xml:space="preserve">ADELANTAR UN (1) INVENTARIO GENERAL Y  CHEQUEOS SELECTIVOS DOS (2) VECES AL AÑO, DEJANDO SOPORTE DE ÉSTOS.   </t>
  </si>
  <si>
    <t>CHEQUEOS SORPRESIVOS</t>
  </si>
  <si>
    <t>SE ELABORO Y EJECUTO EL CRONOGRAMA DE ACTIVIDADES PARA EL SISTEMA DE ATENCION AL USUARIO ENTRE JULIO 17 A SEPTIEMBRE 30 DE 2006. SE RECOLECTO LA INFORMACION DE LAS AREAS CITADAS A CONTINUACION: DIV. SERVICIOS ASUSTENCIALES, COORD AFILIACIONES Y COMPENS, DIV PRESTACIONES ECONOMICAS, BIENESTAR PUERTOS, SUBDIRECCION FINANCIERA, TESORERIA, CARTERA, CONTABILIDAD, DIV ADMNISTRATIVA, OF JURIDICA Y SRIA GRAL.</t>
  </si>
  <si>
    <t>ACTUALIZAR LA INFORMACIÓN CON LOS RESULTADOS DEL INVENTARIO Y  LOS CHEQUEOS SELECTIVOS REALIZADOS, DEJANDO CONSTANCIA DE ESTA ACTIVIDAD.</t>
  </si>
  <si>
    <t xml:space="preserve"> REVISAR LA OPCIÓN DE CONSULTA QUE ESTÁ DISPUESTA EN LA PÁGINA INTRANET PORQUE NO EN TODOS LOS CASOS ESTÁ MOSTRANDO EL TOTAL DE LOS ELEMENTOS DE LA CUENTA PERSONAL.</t>
  </si>
  <si>
    <t>WALTER LÓPEZ</t>
  </si>
  <si>
    <t>CONSULTA REVISADA Y MEJORADA</t>
  </si>
  <si>
    <t>PROYECTAR CIRCULAR PARA TODOS LOS FUNCIONARIOS CON LA FIRMA DEL DIRECTOR GENERAL, ESTABLECIENDO LOS LINEAMIENTOS GENERALES PAA LA BUENA ADMINISTRACIÓN DEL PROCEDIMIENTO, ASÍ COMO TAMBIÉN RECORDANDO A LA DIVISIÓN DE PERSONAL LA OBLIGACIÓN DE REPORTAR LA INFORMACIÓN DE LOS MOVIMIENTOS DE PERSONAL YA LOS JEFES EL REPORTE DE LOS CAMBIOS INTERNOS DE PUESTO DE LOS FUNCIONARIOS DE SU GRUPO DE TRABAJO.</t>
  </si>
  <si>
    <t xml:space="preserve">JEFE DIV. ADMINISTRATIVA </t>
  </si>
  <si>
    <t>1) ESTA ACTIVIDAD SE CUMPLIO AL 100%, POR CUANTO MEDIANTE COMITÉ DE PROCESOS Y PROCEDIMIENTOS SE MODIFICO EL PROCEDIMIENTO 02040203 "RECOBROS AL FOSYGA POR TUTELA DE SERVICIO DE SALUD".SE DEJA CONSTANCIA DE LA MODIFICACION DEL PROCEDIMIENTO MEDIANTE ACTA No. 01 DE 2006. 2) FALTA CALCULO DEL INDICADOR</t>
  </si>
  <si>
    <t>PROGRAMACIÓN  Y DESARROLLO DE LA CAPACITACIÓN SOBRE TÉCNICAS DE AUDITORÍA - 31/10/2006 - JEFE DIVISIÓN DE PERSONAL.</t>
  </si>
  <si>
    <t>DEBE CONTINUAR HASTA QUE SE CUMPLAN LAS ACTIVIDADES PLANTEADAS.</t>
  </si>
  <si>
    <r>
      <t xml:space="preserve">INCLUIR UNA ACTIVIDAD DONDE SE INDIQUE EL CONTROL RELACIONADO CON </t>
    </r>
    <r>
      <rPr>
        <b/>
        <sz val="34"/>
        <color indexed="8"/>
        <rFont val="Arial"/>
        <family val="2"/>
      </rPr>
      <t>"</t>
    </r>
    <r>
      <rPr>
        <b/>
        <i/>
        <sz val="34"/>
        <color indexed="8"/>
        <rFont val="Arial"/>
        <family val="2"/>
      </rPr>
      <t>Colocar numeración del consecutivo a las certificaciones expedidas</t>
    </r>
    <r>
      <rPr>
        <sz val="34"/>
        <color indexed="8"/>
        <rFont val="Arial"/>
        <family val="2"/>
      </rPr>
      <t>" EN EL PROCEDIMIENTO "CERTIFICADOS DE SUELDO Y CARGO" APROBADO EN EL SIP</t>
    </r>
  </si>
  <si>
    <t xml:space="preserve">CAPACITACIÓN SOBRE EL PROCESO DE LAS NOTIFICACIONES Y ATENCIÓN DE RECURSOS, </t>
  </si>
  <si>
    <t xml:space="preserve">No DE FUNCIONARIOS CAPACITADOS / No TOTAL DE FUNCIONARIOS A CAPACITAR, </t>
  </si>
  <si>
    <t xml:space="preserve">EN EL PERIODO COMPRENDIDO DE ENERO A JUNIO DE 2006 NO SE PRESENTO HURTO DE  NINGUN EQUIPO. </t>
  </si>
  <si>
    <t>SE SOLICITO A LA OFICINA DE PLANEACION Y SISTEMAS  MEDIANTE  COMUNICACIÓN  Nº DSAD-366 DE ABRIL 24 DE  2006 LA CONSECUCIÓN  DE LOS RECURSOS NECESARIOS PARA LA CONTRATACIÓN DE LA VIGILANCA DEL EQUIPO FERREO UBICADO EN LAS DIFERENTES ESTACIONES DEL ANTIGUO FERROCARRIL.</t>
  </si>
  <si>
    <t>IMPLEMENTAR CONTROLES PARA HACER SEGUIMIENTO PERMANENTE A LA EJECUCIÓN DE LAS ACTIVIDADES POR PARTE DE CADA JEFE INMEDIATO Y RETROALIMENTACIÓN CONTINUA DEJANDO CONSTANCIA,  CUANDO SE DE INICIO A LA APLICACIÓN DEL NUEVO MODELO DE EVALUACIÓN DEL DESEMPEÑO.</t>
  </si>
  <si>
    <t>No. DE CONTROLES IMPLEMENTADOS</t>
  </si>
  <si>
    <t>APROBACIÓN Y MODIFICACIÓN EN EL SISTEMA INTEGRADO DE PROCEDIMIENTOS DE LOS CAMBIOS PROPUESTOS POR LA DIVISIÓN DE SERVICIOS ASISTENCIALES .</t>
  </si>
  <si>
    <t>OFICINA DE PLANEACIÓN Y SISEMAS /COMITÉ MEJORAMIENTO PROCESOS Y PROCEDIMIENTOS / JEFE DIVISIÓN SERVICIOS ASISTENCIAELS</t>
  </si>
  <si>
    <t>INCLUIR LOS SIGUIENTES CONTROLES EN EL PROCEDIMIENTO: 1) REVISIÓN DE PERTINENCIA DE LAS INCAPACIDADES GENERADAS POR LOS MÉDICOS,   2) PROGRAMA DE EDUCACIÓN CONTINUADA A MÉDICOS TRATANTES EN LAS DIFERENTES IPS SOBRE LEGISLACIÓN Y PERTINENCIA DE INCAPACIDADES,   3) CITACIÓN A MEDICO TRATANTE QUE ENTREGUE INCAPACIDAD  INCORRECTA PARA REVISIÓN DEL CASO.</t>
  </si>
  <si>
    <t>JEFE DE DIVISIÓN DE SERVICIOS ASISTENCIALES / OFICINA DE PLANEACIÓN Y SISTEMAS /COMITÉ DE MEJORAMIENTO DE PROCESOS Y PROCEDIMIENTOS</t>
  </si>
  <si>
    <t>INCLUIR LOS SIGUIENTES CONTROLES EN EL PROCEDIMIENTO: 1) REVISIÓN DE TRANSCRIPCIÓN DE INCAPACIDADES REALIZADAS POR LOS MÉDICOS ESPECIALISTAS Y AUDITORES POR PARTE DE LA JEFE DE DIVISIÓN DE SERVICIOS ASISTENCIALES, 2) SOLICITUD DE ACLARACIÓN AL MEDICO CORRESPONDIENTE CUANDO SE DETECTEN IRREGULARIDADES.</t>
  </si>
  <si>
    <t>CONFIRMACION DE LOS INFORMES DE INCUMPLIMIENTO REPORTADOS POR LOS USUARIOS DIRECTAMENTE CON LOS PRESTADORES, VERIFICACIÓN DE LOS IMCUMPLIMIENTOS DIRECTAMENTE SOBRE LOS DOCUMENTOS SOPORTES DE LOS MISMOS.</t>
  </si>
  <si>
    <t>INCLUIR LOS SIGUIENTES CONTROLES EN EL PROCEDIMIENTO: 1) REUNIONES DE ESTUDIO DE  LOS MÉDICOS DE LA DIVISIÓN PARA UNIFICAR CRITERIOS DE ESTUDIO Y ANÁLISIS INCLUIDOS EN EL MANUAL DE MEJORAMIENTO DE LA CALIDAD DE LOS SERVICIOS DE SALUD,  2) RETROALIMENTACIÓN PERMANENTE POR PARTE DE LA JEFE DE LA DIVISIÓN SOBRE LOS RESULTADOS DE LOS INFORMES REPORTADOS POR PARTE DE LOS INTERVENTORES".</t>
  </si>
  <si>
    <t xml:space="preserve">INCLUIR LOS SIGUIENTES CONTROLES EN EL PROCEDIMIENTO: 1) REVISIÓN PERIÓDICA POR PARTE DE TODOS LOS MÉDICOS DEL ÁREA DE LOS INDICADORES Y PARÁMETROS DE CALIDAD INCLUIDOS EN EL MANUAL DE MEJORAMIENTO DE LA CALIDAD DE LOS SERVICIOS DE SALUD. 2) RETROALIMENTACIÓN PERMANENTE POR PARTE DE LA JEFE DE LA DIVISIÓN DE SERVICIOS ASISTENCIALES SOBRE EL RESULTADO DEL ANÁLISIS EFECTUADO POR PARTE DE CADA INTERVENTOR". </t>
  </si>
  <si>
    <t>INCLUIR EL SIGUIENTE CONTROL EN EL PROCEDIMIENTO: "REVISIÓN DE RIPS ERRADOS CON CONTRATISTA DE SOFTWARE PARA DETECTAR LAS FALLAS EN EL ENVIÓ DE LA INFORMACIÓN POR PARTE DE LOS CONTRATISTAS Y EVITAR LAS GLOSAS".</t>
  </si>
  <si>
    <t>SE PRESENTO A LA OFICINA DE PLANEACION Y SISTEMAS LA JUSTIFICACION PARA LA COMPRA DE UNA PLANTA ELECTRICA, SIN EMBARGO POR FALTA DE PRESUPUESTO NO SE PUDO ADQUIRIR</t>
  </si>
  <si>
    <t xml:space="preserve">ACTUALIZAR EL PROCEDIMIENTO POR CUANTO LAS NOVEDADES LAS ESTÁN REPORTANDO DIARIAMENTE Y EN ÉSTE FIGURA COMO SEMANALMENTE. </t>
  </si>
  <si>
    <t>COORDINADORA DE AFILIACIONES Y COMPENSACIÓN / OFICINA DE PLANEACIÓN Y SISTEMAS / COMITÉ DE MEJORAMIENTO DE PROCESOS Y PROCEDIMIENTOS</t>
  </si>
  <si>
    <t>INCLUIR EL SIGUIENTE CONTROL EN EL PROCEDIMIENTO: "ENVIAR OFICIO DE INCONSISTENCIA AL ENCARGADO DE LA BASE DE DATOS"</t>
  </si>
  <si>
    <t>ANALIZAR NUEVAMENTE EL PROCEDIMIENTO, INTRODUCIR LOS CAMBIOS RESPECTIVOS Y SOLICITAR LA MODIFICACIÓN EN EL SIP.</t>
  </si>
  <si>
    <t>NO APLICA</t>
  </si>
  <si>
    <t>REVISAR PERMANENTE LOS DOCUMENTOS SOPORTE / MÓDULO DE PRESUPUESTO SISTEMATIZADO EN SAFIX, PROCEDIMIENTO DISEÑADO Y PARA EL CASO DE GASTOS GENERALES VER QUE  ESTÉ CONTEMPLADO EN EL PLAN DE COMPRAS, ANTES QUE EL SUBDIRECTOR FIRME EL CDP, ÉSTE DEBE SER VERIFICADO POR QUIEN LO EXPIDE Y POR OTRO FUNCIONARIO DEL ÁREA</t>
  </si>
  <si>
    <t>VERIFICAR QUE SE DE CUMPLIMIENTO A LOS CONTROLES IMPLEMENTADOS A TRAVÉS DE LA CIRCULAR SF-470 DE JUNIO 30 DE 2005, DE LO CONTRARIO DEVOLVER LAS FACTURAS</t>
  </si>
  <si>
    <t xml:space="preserve">VERIFICACIÓN DEL CDP POR QUIEN LO EXPIDE Y POR OTRO FUNCIONARIO DEL ÁREA REVISANDO QUE TODA LA INFORMACIÓN QUE SE INCLUYE EN ESTE CONCUERDE CON LA SOLICITUD Y QUE SE HAYA AFECTADO EL RUBRO QUE CORRESPONDA, LO CUAL DEBE EFECTUARSE ANTES DE QUE SE PASE AL SUBDIRECTOR FINANCIERO. </t>
  </si>
  <si>
    <t>REGISTRAR EN UNA BITÁCORA LAS NOVEDADES OCURRIDAS DURANTE EL PERIODO POR ERRORES EN LOS CERTIFICADOS EXPEDIDOS.</t>
  </si>
  <si>
    <t>SECRETARIA SUBDIRECCIÓN FINANCIERA</t>
  </si>
  <si>
    <t>SE PROSEDIO A  ACTULIZAR  LAS  CUENTAS PERSONALES   A LAS CULALES SE DETECTO ALGUNA INCONSISTENCIAQ.</t>
  </si>
  <si>
    <t>SE PROSEDIO A  ACTULIZAR  LAS  CUENTAS PERSONALES DE LOS RESPECTIVOS TRASLAOS Y RETIROS DE  FUNCIONARIOS REPORTADOS A  ESTA DIVISIÓN.</t>
  </si>
  <si>
    <t>SE DEFINIO EL PERFIL PARA LOS CARGOS DE LA OFICINA DE ATENCION AL USUARIO Y SE REQUIRIO MEDIANTE SG 1070 DE MAYO 323/2006 A LA DIVISION DE PERSONAL LA DESIGNACION DE LOS FUNCIONARIOS SEGÚN LA NECESIDAD.</t>
  </si>
  <si>
    <t>MEDIANTE OFICIO DP-267 Y 270 DE JUNIO 21 DE 2006 SE ASIGNA A LOS FUNCIONARIOS DESIGNADOS A LA OFICINA DE ATENCION AL USUARIO.</t>
  </si>
  <si>
    <t>DEFINIR EL PROCEDIMIENTO QUE VA A SEGUIR LA ENTIDAD PARA LA APLICACIÓN DEL COBRO COACTIVO</t>
  </si>
  <si>
    <t>DESARROLLAR ACCIONES TENDIENTES AL RECAUDO (DEFINIR CUENTAS Y EFECTUAR COBROS)</t>
  </si>
  <si>
    <t>DESARROLLAR ACCIONES TENDIENTES AL PAGO (DEPURAR CUENTAS Y PRESENTARLAS PARA QUE PRESUPUESTO EFECTÚE LAS GESTIONES DE PAGO)</t>
  </si>
  <si>
    <t>PROCEDIMIENTO DEFINIDO</t>
  </si>
  <si>
    <t>SUBDIRECCIÓN FINANCIERA / OFICINA JURÍDICA</t>
  </si>
  <si>
    <t xml:space="preserve">SOLICITAR A LA DIVISIÓN ADMINISTRATIVA EL SUMINISTRO DE UNA CAJA DE SEGURIDAD PARA CONSERVAR LA SEGUNDA COPIA DE SEGURIDAD EN EL ARCHIVO GENERAL  </t>
  </si>
  <si>
    <t>JEFE OFICINA DE PLANEACIÓN Y SISTEMAS</t>
  </si>
  <si>
    <t>OCTUBRE DE 2006</t>
  </si>
  <si>
    <t>SOLICITUD EFECTUADA</t>
  </si>
  <si>
    <t>DEFINIR EL PROCEDIMIENTO ESTÁNDAR QUE INCLUYA LA PERIODICIDAD, TIPO DE INFORMACIÓN A CONSERVAR, MEDIO DE CONSERVACIÓN Y LUGAR DE CONSERVACIÓN</t>
  </si>
  <si>
    <t>JEFE OFICINA DE PLANEACIÓN Y SISTEMAS /DIEGO MUÑOZ</t>
  </si>
  <si>
    <t>PROCEDIMIENTO DEFINIDO E IMPLEMENTADO</t>
  </si>
  <si>
    <t>JEFE DIVISIÓN DE CONTABILIDAD</t>
  </si>
  <si>
    <t>LA DIVISION ADMINISTRATIVA DIO CUMPLIMIENTO A LA META QUE SE ESTABLECIO PARA EL PRIMER SEMESTRE Y ADECUO FISICAMENTE LA OFICINA DE ATENCION AL USUARIO PARA QUE LOS FUNCIONARIOS DESIGNADOS PARA ESTA PUDIERAN COMENZAR A TRABAJAR.</t>
  </si>
  <si>
    <t>DEFINIR QUÉ TIPO DE INFORMACIÓN ES LA QUE DEBE CONSERVARSE EN COPIA DE SEGURIDAD DENTRO DE LA DIVISIÓN DE CONTABILIDAD, ASÍ COMO TAMBIÉN SOLICITARLES QUE CUANDO OBSERVEN FALLAS EN EL FUNCIONAMIENTO DE LOS EQUIPOS DE CÓMPUTO A SU CARGO DEBEN REPORTARLO DE INMEDIATO A PLANEACIÓN Y SISTEMAS POR CUANTO ESTO PUEDE OCASIONAR PÉRDIDA DE LA INFORMACIÓN.</t>
  </si>
  <si>
    <t>APLICACIÓN DE LA POLÍTICA ADOPTADA POR EL FONDO PARA LA DIVULGACIÓN Y RETROALIMENTACIÓN DE LAS NORMAS</t>
  </si>
  <si>
    <t>REVISIÓN Y APROBACIÓN DE CONTABILIDAD</t>
  </si>
  <si>
    <t>JEFE DIVISIÓN DE CONTABILIDAD / FUNCIONARIOS DEL ÁREA</t>
  </si>
  <si>
    <t>REVISIÓN POR PARTE DE CONTABILIDAD Y DEVOLUCIÓN DE LAS ÓRDENES DE PAGO QUE CONTENGAN INADECUADA IMPUTACIÓN CONTABLE.</t>
  </si>
  <si>
    <t>TÉCNICO DE PRESUPUESTO / TÉCNICO DE CONTABILIDAD / JEFE DE CONTABILIDAD</t>
  </si>
  <si>
    <t>INFORMAR AL FUNCIONARIO ENCARGADO DE CAUSAR EL DOCUMENTO 06 SOBRE LA DEBILIDAD QUE SE VIENE PRESENTANDO Y SOLICITARLE UN COMPROMISO PARA QUE ESTA SITUACIÓN NO SE SIGA PRESENTANDO.</t>
  </si>
  <si>
    <t>SUBDIRECTOR FINANCIERO / TÉCNICO DE PRESUPUESTO</t>
  </si>
  <si>
    <t>SOLICITAR A PLANEACIÓN Y SISTEMAS LA GENERACIÓN DEL REPORTE A TRAVÉS DEL SISTEMA DE TAL MANERA QUE FACILITE LA DETECCCIÓN DE AJUSTES A TRAVÉS DEL DOCUMENTO 15 CAUSADOS POR ERRORES EN LA CAUSACIÓN DE LA INFORMACIÓN.-30/06/2006</t>
  </si>
  <si>
    <t>VERIFICAR SI EL PROCEDIMIENTO RELACIONADO CON LA CAUSACIÓN DEL DOCUMENTO 06 CONTIENE EL CONTROL QUE VIENE HACIENDO LA DIVISIÓN DE CONTABILIDAD E INCLUIRLO SI ESTÁ PENDIENTE-</t>
  </si>
  <si>
    <t>REVISAR SI EL PROCEDIMIENTO TIENE INCLUIDO EL CONTROL QUE VIENE SIENDO APLICADO POR LA DIVISIÓN DE CONTABILIDAD E INCLUIRLO SI ESTÁ PENDIENTE.</t>
  </si>
  <si>
    <t>REVISAR JUNTO CON LOS JEFES DE LAS ÁREAS A SU CARGO,  EL SISTEMA DE CONTROL INTERNO CONTABLE QUE SE VIENE APLICANDO HASTA LA FECHA POR PARTE DE TODAS LAS ÁREAS QUE REPORTAN INFORMACIÓN AL ÁREA FINANCIERA Y LIDERAR UNA ESTRATEGIA QUE PERMITA IMPLEMENAR LOS AJUSTES PERTINENTES DANDO APLICACIÓN A LO ESTABLECIDO EN LA RESOLUCIÓN 119 DE ABIRL 27 DE 2006, EXPEDIDA POR LA CONTADURÍA GENERAL DE LA NACIÓN. 31/12/2007 - SUBDIRECTOR FINANCIERO.</t>
  </si>
  <si>
    <t>SUBDIRECTOR FINANCIERO, JEFES DE DIVISIÓN DE CONTABILIDAD, TESORERÍA, / JEFES AREAS QUE REPORTAN INFORMACIÓN A CONTABILIDAD</t>
  </si>
  <si>
    <t>PUNTOS DE CONTROL IMPLEMENTADOS / PUNTOS DE CONTROL DEFINIDOS</t>
  </si>
  <si>
    <t>DEFINIR SI EL PROGRAMA DE CUOTAS PARTE PENSIONALES VA A SER MANEJADO POR CARTERA, SOLICITAR MODIFICACIONES AL PROVEEDOR DEL SISTEMA.</t>
  </si>
  <si>
    <t>SUBDIRECTOR FINANCIERO / JEFE DIVISIÓN DE PRESTACIONES ECONÓMICAS</t>
  </si>
  <si>
    <t>INCLUIR LOS CONTROLES DEFINIDOS COMO RESULTADO DE LAS POLÍTICAS DE CONTROL INTERNO ADOPTADAS DENTRO DE LOS PROCEDIMIENTOS DE CADA ÁREA,</t>
  </si>
  <si>
    <t>JUNIO DE 2007</t>
  </si>
  <si>
    <t>PROCEDIMIENTOS MODIFICADOS / PROCEDIMIENTOS A MODIFICAR</t>
  </si>
  <si>
    <t>FUNCIONARIOS CAPACITADOS / FUNCIONARIOS A CAPACITAR</t>
  </si>
  <si>
    <t xml:space="preserve">SE CONSIDERAN SUFICIENTES LAS DOS COPIAS DE SEGURIDAD EFECTUADAS POR CUANTO EN ESTOS SE ENCUENTRAN LOS PAPELES DE TRABAJO ACTUALIZADOS DE LOS FUNCIONARIOS </t>
  </si>
  <si>
    <t xml:space="preserve">DURANTE EL SEMESTRE SE ENVIO COPIA A LOS FUNCIONARIOS DE LA DIVISION LAS NORMAS REMITIDAS POR LEGISFAX PARA SU ACTUALIZACION Y SE REDISTRIBUIRA EL MANEJO Y CONTROL DE LAS PAGINAS WEB DE LAS ENTIDADES DE CONTROL Y DEMAS PARA QUE SE VERIFIQUE LA ACTUALIZACION DE ALGUNA NORMA  </t>
  </si>
  <si>
    <t>DOCUMENTAR EL PROCEDIMIENTO PARA LA RENDICIÓN DE CUENTAS A TRAVÉS DE AUDIENCIA PÚBLICA, INCLUIRLO EN EL SIP Y  COORDINAR SU APLICACIÓN</t>
  </si>
  <si>
    <t>JEFE OFICINA DE PLANEACIÓN Y SISTEMAS / FUNCIONARIOS DE PLANEACIÓN</t>
  </si>
  <si>
    <t>PROCEDIMIENTO DOCUMENTADO, APROBADO E IMPLEMENTADO</t>
  </si>
  <si>
    <t xml:space="preserve">CONSOLIDAR UN CRONOGRAMA PARA LA PREPARACIÓN  DE TODOS LOS INFORMES QUE DEBE PRESENTAR  LA ENTIDAD A LOS DIFERENTES ENTES DE CONTROL  DE TAL MANERA QUE SE ESTABLEZCAN PLAZOS MÁXIMOS PARA LA ENTREGA DE ESTOS A QUIENES TENGAN QUE REVISARLOS Y APROBARLOS, COMO MEDIDA PREVIA DE CONTROL. </t>
  </si>
  <si>
    <t xml:space="preserve">REPORTAR A LA DIVISIÓN DE PERSONAL LA NECESIDAD DE BRINDAR CAPACITACIÓN EN EL TEMA DE "PLANEACIÓN ESTRATÉGICA E INDICADORES DE GESTIÓN" A TODO EL GRUPO DE JEFES DE LA ENTIDAD. </t>
  </si>
  <si>
    <t>ESTABLECER UNA METODOLOGÍA ÚNICA PARA EL REPORTE DE ESTE INFORME DE GESTIÓN Y DARLA A CONOCER A LOS RESPONSABLES DE CADA ÁREA INCLUIDA LA GESTIÓN DE CONTROL INTERNO.</t>
  </si>
  <si>
    <t>AUTOEVALUACIÓN Y MONITOREO DEL MAPA DE RIESGOS I SEMESTRE - AÑO 2006</t>
  </si>
  <si>
    <t>RESULTADOS PRIMER SEMESTRE DE 2006 (REGISTRAR EL CÁLCULO DEL INDICADOR)</t>
  </si>
  <si>
    <t>PÉRDIDA O ALTERACIÓN DE DOCUMENTOS DEL ARCHIVO CENTRAL</t>
  </si>
  <si>
    <t>ALTO</t>
  </si>
  <si>
    <t>No. DE DOCUMENTOS CON RADICADO ILEGAL / No. TOTAL DE DOCUMENTOS RADICADOS DENTRO DEL PERIODO INFORMADO</t>
  </si>
  <si>
    <t>JEFE DE LA OFICINA JURÍDICA / JEFE OFICINA DE PLANEACIÓN Y SISTEMAS</t>
  </si>
  <si>
    <t xml:space="preserve"> No. DE NOVEDADES DIGITADAS CON INCONSISTENCIAS/No. TOTAL DE NOVEDADES DIGITADAS EN EL MES.</t>
  </si>
  <si>
    <t xml:space="preserve">CONTROL PAGOS DEPENDIENTES NO COMPENSADOS </t>
  </si>
  <si>
    <t>BAJO</t>
  </si>
  <si>
    <t>VALOR U.P.C. USUARIOS COMPENSADOS / VALOR RECAUDADO POR EL PERIODO CORRESPONDIENTE</t>
  </si>
  <si>
    <t xml:space="preserve">FALENCIA EN LA DISTRIBUCIÓN DE LA COTIZACIÓN DE LOS SUSTITUTOS DE PUERTOS </t>
  </si>
  <si>
    <t xml:space="preserve">OMITIR LAS DEDUCCIONES DE LEY </t>
  </si>
  <si>
    <t xml:space="preserve">DIVISIÓN DE PERSONAL             </t>
  </si>
  <si>
    <t>SE ESTA ACTUALIZANDO LA BASE DE DATOS  ALOJADA  EN  LA INTRANET DE LA ENTIDAD,  LINK GESTION ADMINISTRATIVA.</t>
  </si>
  <si>
    <t>SE ENVIO UN CORREO POR LA INTRANET EN SEPTIEMBRE 5  Y OTRO EN SEPTIEMBRE 20</t>
  </si>
  <si>
    <t>SE SOLCITA NUEVA FECHA PARA EL  14 DE DICIEMBRE DE 2006</t>
  </si>
  <si>
    <t>SE SOLICITA NUEVA  FECHA PARA EL 15 DE ENERO DE 2007</t>
  </si>
  <si>
    <t>Z</t>
  </si>
  <si>
    <t>No. DE INCONSISTENCIAS ENCONTRADAS POR EL JEFE DE LA DIVISIÓN AL MOMENTO DE REVISAR INFORMES DE LOS INTERVENTORES.</t>
  </si>
  <si>
    <t>PRESENCIA DE VIRUS EN LOS EQUIPOS DE COMPUTO</t>
  </si>
  <si>
    <t>FUNCIONARIOS DE SISTEMAS</t>
  </si>
  <si>
    <t>BIENES MUEBLES / SECRETARÍA GENERAL / DIVISIÓN ADMINISTRATIVA</t>
  </si>
  <si>
    <t>SERVICIOS GENERALES: SECRETARÍA GENERAL / DIVISIÓN ADMINISTRATIVA</t>
  </si>
  <si>
    <t>RECURSOS HUMANOS: SECRETARÍA GENERAL  / DIVISIÓN DE PERSONAL</t>
  </si>
  <si>
    <t>SUBDIRECCIÓN DE PRESTACIONES SOCIALES / SERVICIOS ASISTENCIALES</t>
  </si>
  <si>
    <t>SUBDIRECCIÓN DE PRESTACIONES SOCIALES / PRESTACIONES ECONÓMICAS</t>
  </si>
  <si>
    <t xml:space="preserve">SUBDIRECCIÓN FINANCIERA / CARTERA </t>
  </si>
  <si>
    <t>SUBDIRECCIÓN FINANCIERA / CONTABILIDAD</t>
  </si>
  <si>
    <t>No. DE CUENTAS ACTUALIZADAS / No. TRASLADOS O RETIROS REALIZADOS</t>
  </si>
  <si>
    <t>No. TOTAL DE CUENTAS FORMULADAS / No. TOTAL DE CUENTAS A COBRAR</t>
  </si>
  <si>
    <t>CUMPLIMIENTO DE LAS ACCIONES A SEGUIR DURANTE EL PERIODO</t>
  </si>
  <si>
    <t xml:space="preserve">MACRO PROCESO-ADMINISTRATIVO </t>
  </si>
  <si>
    <t>CORRESPONDENCIA / SECRETARÍA GENERAL</t>
  </si>
  <si>
    <t xml:space="preserve">MACROPROCESO: SEGURIDAD SOCIAL EN SALUD  </t>
  </si>
  <si>
    <r>
      <t xml:space="preserve">MACROPROCESO:FINANCIERO               </t>
    </r>
  </si>
  <si>
    <t xml:space="preserve">PRESENTACIÓN INADECUADA DE CUENTAS DE RECOBRO POR SERVICIOS DE SALUD ORDENADOS POR FALLOS DE TUTELA  </t>
  </si>
  <si>
    <t>GENERACIÓN INADECUADA DE INCAPACIDAD POR PARTE DEL MEDICO TRATANTE</t>
  </si>
  <si>
    <t>TRASCRIPCIÓN INCORRECTA DE INCAPACIDAD</t>
  </si>
  <si>
    <t>ERROR EN EL REPORTE DE LOS INCUMPLIMIENTOS PRESENTADOS EN LA PRESTACIÓN DE LOS SERVICIOS DE SALUD POR INCLUSIÓN DE INCUMPLIMIENTOS NO PRESENTADOS O POR NO INCLUSIÓN DE DEFICIENCIAS.</t>
  </si>
  <si>
    <t>MÉDICOS ESPECIALISTAS Y AUDITORES</t>
  </si>
  <si>
    <t>N/A</t>
  </si>
  <si>
    <t>MENSUALMENTE</t>
  </si>
  <si>
    <t>PERMANENTE</t>
  </si>
  <si>
    <r>
      <t>1) MEDIANTE DSAD 366 DE FECHA ABRIL  24 DE 2006 SUSCRITO POR LA DIVISION DE SERVICIOS ADMINISTRATIVOS SE COMUNICA A LA OFICINA DE PLANEACION Y SISTEMAS LA NECESIDAD DE ASEGURAR Y VIGILAR EL EQUIPO RODANTE UBICADO EN LA GEOGRAFIA NACIONAL MEDIANTE NUEVE (9) PUESTO DE VIGILANCIA POR UN COSTO DE ($265.614.120) PARA EL PERIODO ENTRE EL 01 DE MAYO Y EL 20 DE DICIEMBRE DE 2006. PARA AMPARAR EL EQUIPO RODANTE SE SOLICITA CONSTITUIR UNA POLIZA DE SEGURO POR VALOR DE ($100.000.000) POR EL TERMINO DE UN AÑO MIENTRAS SE LOGRA SU COMERCIALIZACION. 2) LA OFICINA DE PLANEACION Y SISTEMAS DESARROLLO LA GESTION DE CONSECUCION DE RECURSOS MEDIANTE PROYECTO DE ACUERDO NO.   DE 2006 JUSTIFICANDO LA SOLICITUD DE TRASLADO PRESUPUESTAL POR VALOR DE ($152,355,000) PARA PODER ATENDER COMPROMISOS INAPLAZABLES ENTRE LOS QUE SE INCLUYE AMPARAR EL EQUIPO RODANTE.</t>
    </r>
    <r>
      <rPr>
        <b/>
        <sz val="40"/>
        <color indexed="8"/>
        <rFont val="Arial"/>
        <family val="2"/>
      </rPr>
      <t xml:space="preserve"> 3) NO SE HA DISEÑADO EL FORMATO PARA LA VERIFICACION DEL EQUIPO RODANTE. 4) DEBE CONTINUAR SEGUIMIENTO PARA EL SEGUNDO SEM-2006. 5) ESTA ACTIVIDAD TIENE FECHA LIMITE DE EJECUCION DIC-2006.</t>
    </r>
  </si>
  <si>
    <r>
      <t xml:space="preserve">1) NO SE HAN REALIZADO VISITAS POR PARTE DE FUNCIONARIOS DELEGADOS DEL FPS PARA VISITAR EL EQUIPO FERREO QUE SE ENCUENTRA EN DIFERENTES MUNICIPIOS. </t>
    </r>
    <r>
      <rPr>
        <b/>
        <sz val="34"/>
        <color indexed="8"/>
        <rFont val="Arial"/>
        <family val="2"/>
      </rPr>
      <t>2) ACTIVIDAD PENDIENTE PARA MONITOREAR DURANTE EL SEGUNDO SEM-2006.</t>
    </r>
  </si>
  <si>
    <r>
      <t xml:space="preserve">1)  A LA FECHA SE ESTA GESTIONADO LA VENTA DEL EQUIPO FERREO MEDIANTE INVITACION PUBLICA No. 005/2006. LA FECHA DE APERTURA DE LA INVITACION ES DIC/21/2006. EL CIERRE DE LA MISMA ES 29/DIC/2006. OBJETO DE LA CONTRATACION: EL FPS DE FCN, OFRECE EN VENTA AL MEJOR POSTOR, EN EL ESTADO ACTUAL DE CONSERVACIÓN Y SITIO EN QUE SE ENCUENTRAN CIENTO UN (101) LOTES CONFORMADOS POR UNIDADES DE EQUIPO RODANTE REMOLCADO PARA EL CASO DE LOS LOTES 1 A 100 Y OTROS ELEMENTOS DETERMINADOS EN EL LOTE 101. </t>
    </r>
    <r>
      <rPr>
        <b/>
        <sz val="34"/>
        <rFont val="Arial"/>
        <family val="2"/>
      </rPr>
      <t>2) CONTINUA SEGUIMIENTO PARA EL SEGUNDO SEM-2006</t>
    </r>
  </si>
  <si>
    <r>
      <t xml:space="preserve">1) MEDIANTE DSAD 366 DE FECHA ABRIL  24 DE 2006 SUSCRITO POR LA DIVISION DE SERVICIOS ADMINISTRATIVOS SE COMUNICA A LA OFICINA DE PLANEACION Y SISTEMAS LA NECESIDAD DE ASEGURAR Y VIGILAR EL EQUIPO RODANTE UBICADO EN LA GEOGRAFIA NACIONAL MEDIANTE NUEVE (9) PUESTO DE VIGILANCIA POR UN COSTO DE ($265.614.120) PARA EL PERIODO ENTRE EL 01 DE MAYO Y EL 20 DE DICIEMBRE DE 2006. PARA AMPARAR EL EQUIPO RODANTE SE SOLICITA CONSTITUIR UNA POLIZA DE SEGURO POR VALOR DE ($100.000.000) POR EL TERMINO DE UN AÑO MIENTRAS SE LOGRA SU COMERCIALIZACION. </t>
    </r>
    <r>
      <rPr>
        <b/>
        <sz val="40"/>
        <color indexed="8"/>
        <rFont val="Arial"/>
        <family val="2"/>
      </rPr>
      <t>2) ESTE RIESGO CONTINUA POR CUANTO NO SE HAN ASEGURADO EL EQUIPO FERREO POR FALTA DE RECURSOS.</t>
    </r>
  </si>
  <si>
    <t>EN EL MES DE DIC/2006, SE LLEVARA A CABO UN NUEVO SEGUIMIENTO.</t>
  </si>
  <si>
    <t>1) POR REUBICACION Y TRASLADO DE FUNCIONARIOS ENTRE AREAS SE PRODUJO ACTUALIZACION DE LAS CUENTAS PERSONALES RESPECTIVAS. 2) SE VERIFICO SU ACTUALIZACION TOMANDO UNA MUESTRA SELECTIVA DEL DOCUMENTO SOPORTE A LA DIVISION DE PRESTACIONES ECONOMICAS, COORDINACION DE AFILIACIONES Y COMPENSACION, OFICINA JURIDICA Y DIVISION DE SERVICIOS ASISTENCIALES.</t>
  </si>
  <si>
    <r>
      <t xml:space="preserve">1) SE VERIFICÓ EL CONTROL QUE EJERCE LA EMPRESA DE VIGILANCIA AL INGRESO Y SALIDA DE LOS FUNCIONARIOS DE LA ENTIDAD. SE REALIZAN REQUISAS CONSTANTES. ADICIONAL A ESTO MEDIANTE EL LIBRO DE REGISTRO DE INGRESO Y SALIDA DE ELEMENTOS SE LLEVA CONTROL OPORTUNO. </t>
    </r>
    <r>
      <rPr>
        <b/>
        <sz val="40"/>
        <rFont val="Arial"/>
        <family val="2"/>
      </rPr>
      <t>2) SE RECOMIENDA CONTINUAR CON LA ACTIVIDAD, SE REALIZARA SEGUIMEINTO PARA EL SEGUNDO SEM-2006</t>
    </r>
  </si>
  <si>
    <r>
      <t>1) MEDIANTE CIRCULAR No. 010/2006 DE FECHA 28 DE JULIO EL DIRECTOR GENERAL SOLICITA A LOS JEFES DE TODAS LAS AREAS QUE SE INFORME OPORTUNAMENTE A LA DIVISION DE SERVICIOS ADMINISTRATIVOS SOBRE LOS TRASLADOS DE LOS FUNCIONARIOS ENTRE DEPENDENCIAS Y AL INTERIOR DE LAS MISMAS CON EL FIN DE  EJERCER UN CONTROL DIRECTO EN LA CUENTA PERSONAL DE CADA FUNCIONARIO.</t>
    </r>
    <r>
      <rPr>
        <b/>
        <sz val="40"/>
        <rFont val="Arial"/>
        <family val="2"/>
      </rPr>
      <t xml:space="preserve"> 2) LOS CAMBIOS SOLICITADOS POR LAS AREAS YA FUERON MODIFICADOS EN LAS CUENTAS PERSONALES. 3) SE RECOMIENDA CONTINUAR CON EL SEGUIMIENTO PARA EL SEGUNDO SEM-2006  </t>
    </r>
  </si>
  <si>
    <t>JEFE DE DIVISIÓN                            PROFESIONAL ESPECIALIZADO                          AUXILIAR DE OFICINA</t>
  </si>
  <si>
    <t>FALLAS DE COMUNICACIÓN</t>
  </si>
  <si>
    <t>MEDIO</t>
  </si>
  <si>
    <t>DIVISIÓN ADMINISTRATIVA</t>
  </si>
  <si>
    <t>EQUIPOS HURTADOS / TOTAL DE EQUIPOS DE LA ENTIDAD</t>
  </si>
  <si>
    <t>FALLAS EN LOS EQUIPOS</t>
  </si>
  <si>
    <r>
      <t>1) EL FUNCIONARIO ENCARGADO DE ESTA ACTIVIDAD - DIEGO MUÑOZ- PRESENTA ESTUDIO SOBRE ACCESO CANAL DEDICADO EN LAS DIVISIONES AL JEFE DE LA OFICINA DE PLANEACION Y SISTEMAS PRESENTANDO LAS PROPUESTAS DE DOS PROVEEDORES QUE OFRECEN EL SERVICIO (ETB Y TELECOM). RECOMIENDA LA ADQUISICION DEL SERVICIO CON DETERMINADA VELOCIDAD (NO MAYOR A 256) HACIENDO LA SALVEDAD QUE NINGUNA DE LAS DOS PROPUESTAS DA CUBRIMIENTO A LA TOTALIDAD DE LAS CIUDADES DONDE EL FONDO TIENE OFICINAS (DIVISIONES Y PUERTOS).</t>
    </r>
    <r>
      <rPr>
        <b/>
        <sz val="40"/>
        <color indexed="8"/>
        <rFont val="Arial"/>
        <family val="2"/>
      </rPr>
      <t xml:space="preserve"> 2) CONTINUA ESTA ACTIVIDAD HASTA DETERMINAR SI SE CONTRATA O POR EL CONTRARIO QUE OTRA ACTIVIDAD SE PROPONE Y APLICA.</t>
    </r>
  </si>
  <si>
    <r>
      <t xml:space="preserve">1) ESTA ACTIVIDAD SE VIENE REALIZANDO CONTINUAMENTE. MEDIANTE CORREOS ELECTRONICOS SE INFORMA A LOS FUNCIONARIOS DEL AREA CONTABLE DISPONER EN LA UBICACIÓN F\INTERCAMBIO\1_CONTABILIDADCOMPROBANTE 15 Y 16\BACKUP CONTABILIDAD. SE VERIFICARON VISUALMENTE LA REALIZACION DE COPIAS DE SEGURIDAD. </t>
    </r>
    <r>
      <rPr>
        <b/>
        <sz val="40"/>
        <color indexed="8"/>
        <rFont val="Arial"/>
        <family val="2"/>
      </rPr>
      <t>2) EL 70% PENDIENTE POR CUMPLIR SE REVISARA PARA EL SEGUNDO SEMESTRE DE 2006. 3) INCLUIR LAS ACTIVIDADES COMO PERMANENTES EN EL SIP DENTRO DEL PROCESO RESPECTIVO.</t>
    </r>
  </si>
  <si>
    <r>
      <t xml:space="preserve">1) SE VERIFICO LA EXPEDICION FISICA DE LAS DOS COPIAS DE SEGURIDAD PARA LA INFORMACION DEL AREA CONTABLE. 2) </t>
    </r>
    <r>
      <rPr>
        <b/>
        <sz val="40"/>
        <color indexed="8"/>
        <rFont val="Arial"/>
        <family val="2"/>
      </rPr>
      <t>ESTE RIESGO CAMBIA, DE NIVEL MEDIO A BAJO POR CUANTO SE CONSIDERA QUE LOS CONTROLES IMPLEMENTADOS SON EFECTIVOS.</t>
    </r>
  </si>
  <si>
    <r>
      <t xml:space="preserve">CONSULTADO EL SIP SE ESTABLECIO QUE EL PROCEDIMIENTO 05090301 - </t>
    </r>
    <r>
      <rPr>
        <b/>
        <sz val="40"/>
        <color indexed="8"/>
        <rFont val="Arial"/>
        <family val="2"/>
      </rPr>
      <t>LIQUIDACION NOMINA DE EMPLEADOS Y GENERACION DE INFORMES</t>
    </r>
    <r>
      <rPr>
        <sz val="40"/>
        <color indexed="8"/>
        <rFont val="Arial"/>
        <family val="2"/>
      </rPr>
      <t>, EN LA ACTIVIDAD NUEVE (9)  SE INCLUYO: "REVISA SELECTIVAMENTE LOS COMPROBANTES DE PAGO DE LOS FUNCIONARIOS, CON EL FIN DE VERIFICAR QUE LOS PAGOS Y DESCUENTOS REALIZADOS SEAN LOS QUE CORRESPONDEN DE ACUERDO CON LAS NOVEDADES Y FIRMA" POR LO ANTERIOR, SE RECOMIENDA REGISTRAR EL 100% COMO AVANCE.</t>
    </r>
  </si>
  <si>
    <t>1) SE DIO CUMPLIMIENTO A LA ACCION TRAZADA. SE VERIFICO EN EL SIP EL PROCEDIMIENTO 05090216 - CERTIFICADOS DE SUELDO Y CARGO. 2) SE INCLUYÓ EN LA ACTIVIDAD 3: ………………"ELABORA LA CERTIFICACION CON NUMERO DE CONSECUTIVO DE CORRESPONDENCIA, CON LA SIGUIENTE INFORMACION:……………….."</t>
  </si>
  <si>
    <t>1) EL JEFE DE LA DIVISION DE PERSONAL MANIFIESTA QUE ESTA PROGRAMADA LA CAPACITACION PARA EL SEGUNDO SEMESTRE DE 2006. 2) SE REALIZA MONITOREO EN EL SEGUNDO SEM-2006</t>
  </si>
  <si>
    <r>
      <t xml:space="preserve">1) MEDIANTE CORREO ELECTRONICO DE FECHA MARZO 16 DE 2006 EL JEFE DE LA DIVISION DE PERSONAL ENVIA A LOS JEFES Y COORDINADORES DOCUMENTO EN ARCHIVO ADJUNTO DE LA CNSC SOBRE EL SISTEMA DE EVALUACION DEL DESEMPEÑO LABORAL Y CALIFICACION DE SERVICIOS. LO ANTERIOR PARA SU REVISION Y COMENTARIOS. </t>
    </r>
    <r>
      <rPr>
        <b/>
        <sz val="40"/>
        <color indexed="8"/>
        <rFont val="Arial"/>
        <family val="2"/>
      </rPr>
      <t>2) LA ACTIVIDAD DEBE CONTINUAR</t>
    </r>
  </si>
  <si>
    <t>CARENCIA DE CORREDOR FÉRREO PROPIO PARA PARQUEO DE LOS BIENES MUEBLES (EQUIPO FÉRREO) DE TRANSFERENCIA EN PODER DE TERCEROS Y EN PODER DEL FONDO.</t>
  </si>
  <si>
    <t>UNIDADES VENDIDAS EQUIPO FÉRREO/TOTAL DE UNIDADES</t>
  </si>
  <si>
    <t>REALIZAR UN PAGO DIFERENTE A LA FORMA PACTADA EN EL CONTRATO Y/O ORDEN DE SERVICIO</t>
  </si>
  <si>
    <t>No DE PAGOS DIFERENTE A LA FORMA PACTADA EN EL CONTRATO Y/O ORDEN DE SERVICIO/ No DE PAGOS REALIZADOS</t>
  </si>
  <si>
    <t>ADMINISTRACIÓN DE SISTEMAS / OFICINA DE PLANEACIÓN Y SISTEMAS / DIVISIÓN ADMINISTRATIVA</t>
  </si>
  <si>
    <t>MACROPROCESO FINANCIERO</t>
  </si>
  <si>
    <t>PÉRDIDA DE INFORMACIÓN</t>
  </si>
  <si>
    <t>PROCEDIMIENTO REVISADO Y ACTUALIZADO</t>
  </si>
  <si>
    <t>ROBO DE EQUIPOS</t>
  </si>
  <si>
    <t>AUTOEVALUACIÓN</t>
  </si>
  <si>
    <t>NUMERO DE CUENTAS PRESENTADAS OPORTUNAMENTE/ NUMERO DE ORDENES DE TUTELA</t>
  </si>
  <si>
    <t>NUMERO DE CUENTAS DEVUELTAS/NUMERO DE CUENTAS PRESENTADAS</t>
  </si>
  <si>
    <t>No. DE INCONSISTENCIAS / No. DE PENSIONES DIVIDIDAS</t>
  </si>
  <si>
    <t>REPORTE DE INFORMACIÓN INCONSISTENTE EN LAS CERTIFICACIONES DE TIEMPO DE SERVICIO Y DE VINCULACIÓN,  EXPIDA POR LA  DIVISIÓN DE PERSONAL.</t>
  </si>
  <si>
    <t>REMISIÓN INOPORTUNA A CARTERA  DE DOCUMENTOS SOPORTE DE CUENTAS DE COBRO PARA PRESENTAR ANTE FOSYGA RECOBROS POR CONCEPTO DE SERVICIOS DE SALUD ORDENADOS POR FALLOS DE TUTELA</t>
  </si>
  <si>
    <t>RIESGO EVITADO DEBE CONTINUAR PARA EFECTOS DE SEGUIMIENTO</t>
  </si>
  <si>
    <t>RECOLECCIÓN INADECUADA DE DATOS DURANTE LAS DIFERENTES ETAPAS DE LA AUDITORIA</t>
  </si>
  <si>
    <t>ANÁLISIS INADECUADO DE LA INFORMACIÓN RECOLECTADA DURANTE LAS DIFERENTES FASES DE LA  AUDITORIA</t>
  </si>
  <si>
    <t>ADMINISTRACIÓN DE SISTEMAS / OFICINA DE PLANEACIÓN Y SISTEMAS / DIVISIÓN DE CONTABILIDAD</t>
  </si>
  <si>
    <t>TECNICO DE PRESUPUESTO Y TECNICO DE CONTABILIDAD / JEFE DE CONTABILIDAD</t>
  </si>
  <si>
    <t xml:space="preserve">MACROPROCESO - CONTROL DE GESTIÓN      </t>
  </si>
  <si>
    <t>CONTROL DE GESTIÓN / GRUPO DE TRABAJO DE CONTROL INTERNO</t>
  </si>
  <si>
    <t>MACROPROCESO PLANEACIÓN</t>
  </si>
  <si>
    <t>PLANEACIÓN / OFICINA DE PLANEACIÓN Y SISTEMAS</t>
  </si>
  <si>
    <t>ARCHIVO / SECRETARÍA GENERAL</t>
  </si>
  <si>
    <t>APOYO JURÍDICO / OFICINA JURÍDICA / OFICINA DE PLANEACIÓN Y SISTEMAS</t>
  </si>
  <si>
    <t>MACROPROCESO ADMINISTRATIVO</t>
  </si>
  <si>
    <t>No. DE EQUIPOS QUE REPORTAN FALLAS DURANTE UN PERIODO DE TIEMPO / No. DE EQUIPOS DE LA EMPRESA</t>
  </si>
  <si>
    <t>ACTIVIDADES DE CULTURIZACIÓN ADELANTADAS / ACTIVIDADES DE CULTURIZACIÓN PLANEADAS.</t>
  </si>
  <si>
    <t>BIENES ASEGURADOS/TOTAL BIENES A ASEGURAR</t>
  </si>
  <si>
    <t>No. DE DOCUMENTOS PERDIDOS DENTRO DEL PERIODO INFORMADO / No. DE DOCUMENTOS PRESTADOS POR EL ARCHIVO CENTRAL DENTRO DEL PERIODO INFORMADO</t>
  </si>
  <si>
    <t>PROCESO / RESPONSABLES</t>
  </si>
  <si>
    <t>ANÁLISIS EFECTUADO Y COMUNICADO</t>
  </si>
  <si>
    <t>SECRETARIA GENERAL - SARA MARTÍNEZ</t>
  </si>
  <si>
    <t>ADECUAR FISICAMENTE LAS INSTALACIONES DONDE FUNCIONARÁ LA OFICINA DE ATENCIÓN AL USUARIO -30/04/2006- DIVISIÓN ADMINISTRATIVA.</t>
  </si>
  <si>
    <t>SECRETARIA GENERAL /DIVISIÓN ADMINISTRATIVA</t>
  </si>
  <si>
    <t>ABRIL DE 2006</t>
  </si>
  <si>
    <t>DEFINIR EL PERFIL DE LOS FUNCIONARIOS QUE TRABAJARÁN EN LA OFICINA DE ATENCIÓN AL USUARIO Y PRESENTA EL REQUERIMIENTO A LA DIVISIÓN DE PERSONAL DEL FPS</t>
  </si>
  <si>
    <t>SECRETARÍA GENERAL</t>
  </si>
  <si>
    <t>MAYO DE 2006</t>
  </si>
  <si>
    <t>JUNIO DE 2006</t>
  </si>
  <si>
    <t>SECRETARIA GENERAL / JEFE DIVISIÓN DE PERSONAL</t>
  </si>
  <si>
    <t>REQUERIMIENTO PRESENTADO A LA DIVISIÓN DE PERSONAL</t>
  </si>
  <si>
    <t>DELEGAR LOS FUNCIONARIOS QUE TRABAJARÁN EN LA OFICINA DE ATENCIÓN AL USUARIO.</t>
  </si>
  <si>
    <t xml:space="preserve">DEFINIR EL CRONOGRAMA DE TRABAJO PARA LA IMPLEMENTACIÓN DEL SISTEMA DE ATENCIÓN AL USUARIO  </t>
  </si>
  <si>
    <t>SECRETARIA GENERAL / FUNCIONARIOS DELEGADOS</t>
  </si>
  <si>
    <t>AGOSTO DE 2006 EN ADELANTE</t>
  </si>
  <si>
    <t>EJECUCIÓN DE LAS ACTIVIDADES TRAZADAS EN EL CRONOGRAMA DEFINIDO</t>
  </si>
  <si>
    <t xml:space="preserve">1) VERIFICAR QUE SE DE CUMPLIMIENTO A LOS PROCEDIMIENTOS DE CONTRATACIÓN 2) PRESENTAR RESULTADOS DEL SEGUIMIENTO </t>
  </si>
  <si>
    <t>DICIEMBRE DE 2006</t>
  </si>
  <si>
    <t>SOMETERLO A REVISIÓN Y APROBACIÓN DE LA DIRECCIÓN GENERAL</t>
  </si>
  <si>
    <t>SEPTEMBRE DE 2006</t>
  </si>
  <si>
    <t>OFICINA JURÍDICA - COMITÉ DE DIRECCIÓN - DIRECCIÓN GENERAL.</t>
  </si>
  <si>
    <r>
      <t>ACTUALIZAR EL PROCEDIMIENTO DE INTERVENTORÍA -</t>
    </r>
    <r>
      <rPr>
        <sz val="34"/>
        <color indexed="56"/>
        <rFont val="Arial"/>
        <family val="2"/>
      </rPr>
      <t>SIP</t>
    </r>
  </si>
  <si>
    <t>PROCEDIMIENTO DE SUPERVISIÓN Y SEGUIMIENTO ACTUALIZADO</t>
  </si>
  <si>
    <t xml:space="preserve">DOCUMENTACIÓN SOBRE LA METODOLOGÍA PARA LA ELABORACIÓN DEL MANUAL DE INTERVENTORÍA </t>
  </si>
  <si>
    <t>IDENTIFICAR LOS TIPOS DE CONTRATO QUE REQUIEREN INTERVENTORÍA PARA INCLUIR  EN  EL MANUAL DE INTERVENTORÍA</t>
  </si>
  <si>
    <t xml:space="preserve">PRESENTAR A TODOS LOS FUNCIONARIOS QUE EJERCEN SUPERVISIÓN A LOS CONTRATOS DE LA ENTIDAD CON EXCEPCIÓN DE LOS CONTRATOS DE SALUD  EL MANUAL DE SEGUIMIENTO Y SUPERVISION, PARA QUE PRESENTEN SUGERENCIAS, OBSERVACIONES U OTRAS ALTERNATIVAS  DE CONTRATOS CON UN PLAZO MÁXIMO DE QUINCE (15) DÍAS PARA SUS APORTES. </t>
  </si>
  <si>
    <t>SEGUIMIENTO AL CUMPLIMIENTO DEL PROCEDIMIENTO.</t>
  </si>
  <si>
    <t>JEFE OFICINA JURÍDICA , GRUPO DE TRABAJO DE CONTROL INTERNO</t>
  </si>
  <si>
    <t>ENERO DE 2007 EN ADELANTE</t>
  </si>
  <si>
    <t>No DE SUPERVISORES QUE CUMPLEN CON EL PROCEDIMIENTO / No TOTAL DE SUPERVISORES DESIGNADOS</t>
  </si>
  <si>
    <t>FEBRERO DE 2006</t>
  </si>
  <si>
    <t>RESOLUCIÓN COMUNICADA A LOS FUNCIONARIOS</t>
  </si>
  <si>
    <t>FORMALIZAR LAS POLÍTICAS DE SEGURIDAD PARA PREVENIR EL RIESGO DE PRESENCIA DE VIRUS EN LOS EQUIPOS DE CÓMPUTO.</t>
  </si>
  <si>
    <r>
      <t>SE ENVIA CORREOS ELECTRONICOS POR LA INTRANET A LOS FUNCIONARIOS DEL AREA CONTABLE DIVULGANDO LAS NORMAS QUE EMITEN LOS DIFERENTES ESTAMENTOS PARA QUE SE CONSERVE LA ACTUALIZACION LEGAL PERTINENTE. SE RECOMIENDA REALIZAR SEGUIMIENTO AL RIESGO.</t>
    </r>
    <r>
      <rPr>
        <b/>
        <sz val="40"/>
        <color indexed="8"/>
        <rFont val="Arial"/>
        <family val="2"/>
      </rPr>
      <t xml:space="preserve"> ESTE RIESGO CAMBIA, DE NIVEL MEDIO A BAJO POR CUANTO SE CONSIDERA QUE LOS CONTROLES IMPLEMENTADOS SON EFECTIVOS.</t>
    </r>
  </si>
  <si>
    <r>
      <t xml:space="preserve">1) SE ALCANZO EN UN 100% LA ACCION PROGRAMADA. SE MODIFICO EL PROCEDIMIENTO  01010617   "RECONOCIMIENTO DE INCAPACIDADES MEDICAS". SE ACTUALIZO EN EL SIP. MEDIANTE DSAJ-526 DE JULIO 12 DE 2006 SE INFORMA A LOS A LOS MEDICOS ESPECIALISTAS Y AUDITORES  PROCEDIMIENTO A IMPLEMENTAR EN CASO DE INCAPACIDADES GENERADAS INADECUADAMENTE POR EL MEDICO TRATANTE.  2) DURANTE EL SEMESTRE SE TRANSCRIBIERON 33 INCAPACIDADES, DE LAS CUALES PRESENTAN ERRORES EN SU TRANSCRIPCION 29. </t>
    </r>
    <r>
      <rPr>
        <b/>
        <sz val="40"/>
        <color indexed="8"/>
        <rFont val="Arial"/>
        <family val="2"/>
      </rPr>
      <t>POR LO ANTERIOR ESTE RIESGO CAMBIA DE NIVEL DE MEDIO A BAJO.</t>
    </r>
  </si>
  <si>
    <t>EL CUMPLIMIENTO DE ESTA ACTIVIDAD SE MONITOREA DURANTE EL SEGUNDO SEMESTRE DE 2006</t>
  </si>
  <si>
    <t>NO APLICA PARA EL PRESENTE MONITOREO</t>
  </si>
  <si>
    <t xml:space="preserve">GENERAR POLÍTICA O PROCEDIMIENTO, DONDE ESTIPULE LA INFORMACIÓN A PUBLICAR Y LOS PLAZOS MÍNIMOS DE RECEPCIÓN DE ESTA. </t>
  </si>
  <si>
    <t>DISEÑO DE CRONOGRAMA DONDE ESTIPULEN LOS PLAZOS PARA EL ENVÍO DE LA INFORMACIÓN A PUBLICAR POR PARTE DE LAS DIFERENTES ÁREAS DE LA ENTIDAD</t>
  </si>
  <si>
    <t>JEFE OFICINA PLANEACIÓN Y SISTEMAS / DIEGO MUÑOZ</t>
  </si>
  <si>
    <t>AGOSTO A DICIEMBRE DE 2006</t>
  </si>
  <si>
    <t>SOLICITUDES DE PUBLICACIÓN EXTEMPORÁNEAS/TOTAL DE SOLICITUDES DE PUBLICACIÓN</t>
  </si>
  <si>
    <t>CRONOGRAMA DE LAS ÁREAS.</t>
  </si>
  <si>
    <t xml:space="preserve">PROCEDIMIENTO DISEÑADO, DIVULGADO Y APLICADO. </t>
  </si>
  <si>
    <t>VIGILANCIA CONTINUA</t>
  </si>
  <si>
    <t>CONSOLIDAR LA JUSTIFICACIÓN  PARA LA ADQUISICIÓN DE UNA PLANTA ELÉCTRICA ESTACIONARIA QUE SUPLA LA NECESIDAD DE ENERGÍA AL FPS EN AUSENCIA DEL FLUIDO ELÉCTRICO JUNTO CON LOS REQUERIMIENTOS TÉCNICOS RESPECTIVOS Y PRESENTARLA A LA OFICINA DE PLANEACIÓN Y SISTEMAS.</t>
  </si>
  <si>
    <t>DIVISIÓN ADMINISTRATIVA /  LUIS ALBERTO SEGURA</t>
  </si>
  <si>
    <t>JEFE OFICINA PLANEACIÓN Y SISTEMAS / DIEGO MUÑOZ /SILVANO MARTÍNEZ</t>
  </si>
  <si>
    <t>NOVIEMBRE DE 2006</t>
  </si>
  <si>
    <t>CONTINUAR LAS ACTIVIDADES PARA LA INTERIORIZACIÓN DE LAS POLÍTICAS ASÍ COMO TAMBIÉN VERIFICAR SU CUMPLIMIENTO</t>
  </si>
  <si>
    <t>JULIO DE 2006</t>
  </si>
  <si>
    <t>DEBE CONTINUAR PARA EFECTOS DE SEGUIMIENTO.</t>
  </si>
  <si>
    <t xml:space="preserve">DEBE CONTINUAR PARA EFECTOS DE SEGUIMIENTO </t>
  </si>
  <si>
    <t>DEBE CONTINUAR PARA EFECTOS DE SEGUIMIENTO</t>
  </si>
  <si>
    <t xml:space="preserve">GRUPO DE TRABAJO DE CONTROL INTERNO </t>
  </si>
  <si>
    <t xml:space="preserve">AFILIADOS DOBLES EN LA BASE DE DATOS </t>
  </si>
  <si>
    <t>No. DE AFILIADOS DOBLES EN BASE DE DATOS / No. AFILIADOS AL SERVICIO DE SALUD.</t>
  </si>
  <si>
    <t>FRAUDE EN EL COBRO DE MESADAS PENSIONALES</t>
  </si>
  <si>
    <t>SUBDIRECTOR FINANCIERO, JEFE DIVISIÓN DE TESORERÍA</t>
  </si>
  <si>
    <t>No. DE RUBROS AFECTADOS ERRÓNEAMENTE / No. TOTAL DE RUBROS AFECTADOS</t>
  </si>
  <si>
    <t>OMITIR O EXPEDIR EN FORMA IRREGULAR CERTIFICADOS DE DISPONIBILIDAD PRESUPUESTAL</t>
  </si>
  <si>
    <r>
      <t>1) SE ESTA REALIZANDO EL CONTROL EN EL AREA DE CONTABILIDAD DE LA LIQUIDACION DE LA CUENTA A LAS ORDENES Y/O CONTRATOS DE PRESTACION DE SERVICIOS. 2) SE OBTIENE UN REGISTRO DE LA LIQUIDACION DE LAS CUENTAS.</t>
    </r>
    <r>
      <rPr>
        <b/>
        <sz val="40"/>
        <color indexed="8"/>
        <rFont val="Arial"/>
        <family val="2"/>
      </rPr>
      <t xml:space="preserve"> 3) SE RECOMIENDA CONTINUAR CON LAS ACTIVIDADES PARA EL II SEM-2006</t>
    </r>
  </si>
  <si>
    <r>
      <t xml:space="preserve">1) VERIFICADO EL SISTEMA INTEGRADO DE PROCESOS EN EL PROCEDIMIENTO 02030111"PAGO DE CUENTAS ADQUISICION BIENES Y SERVICIOS. ARRENDAMIENTO, SEGUROS"  NO SE HA MODIFICADO Y  ACTUALIZADO LAS NUEVAS ACTIVIDADES. DENTRO DE LA ACTUALIZACION DE PROCESOS DEL AREA FINANCIERA ESTA CONTEMPLADA LA INCLUSION DE LAS ACTIVIDADES MENCIONADAS. </t>
    </r>
    <r>
      <rPr>
        <b/>
        <sz val="40"/>
        <color indexed="8"/>
        <rFont val="Arial"/>
        <family val="2"/>
      </rPr>
      <t>2) CONTINUA LA ACTIVIDAD PARA MONITOREAR DURANTE EL SEGUNDO SEM-2006</t>
    </r>
  </si>
  <si>
    <r>
      <t xml:space="preserve">1) MEDIANTE CORREO ELECTRÓNICO DE FECHA 18 DE AGOSTO DE 2006 LA JEFE DE LA DIVISIÓN DE TESORERÍA REMITIÓ VÍA  E-MAIL A LA OFICINA JURÍDICA EL PROYECTO DE CONVENIO (FPS-FCN Y EL BANCO BBVA) CUENTA CORRIENTE NO 311-08430-5 PARA EL MANEJO DE RECURSOS PROPIOS POR RECAUDO NACIONAL. EL DÍA 12 DE SEPTIEMBRE LA DRA. BLANCA NELSY CHIQUIZA REMITIÓ EL BORRADOR DEL CONVENIO AL BANCO BBVA CON ALGUNAS OBSERVACIONES PARA AJUSTAR LAS NECESIDADES DEL FPS DE FNC, A LA FECHA DE EVALUACIÓN LA TESORERÍA DEL FPS SE ENCUENTRA EN ESPERA DE LA CONFIRMACIÓN POR PARTE DEL BANCO BBVA. 2) SE HA SOLICITADO EN VARIAS OPORTUNIDADES RESPUESTA AL BANCO. 3) SE </t>
    </r>
    <r>
      <rPr>
        <b/>
        <sz val="40"/>
        <color indexed="8"/>
        <rFont val="Arial"/>
        <family val="2"/>
      </rPr>
      <t>CONTINUAN CON SEGUIMIENTO A LAS MISMAS ACCIONES PARA MONITOREO II SEM-2006</t>
    </r>
  </si>
  <si>
    <r>
      <t xml:space="preserve">1) SE LLEVA UN SEGUIMIENTO PERIODICO (CADA VEZ QUE SE TRAMITA LA FACTURA) DEL CUADRO DE CONTROL DE PAGOS SEGÚN CONTRATO Y/O ORDEN DE PRESTACION DE SERVICIOS.  </t>
    </r>
    <r>
      <rPr>
        <b/>
        <sz val="40"/>
        <color indexed="8"/>
        <rFont val="Arial"/>
        <family val="2"/>
      </rPr>
      <t>2) ESTE SEGUIMIENTO LO EJERCE UNA FUNCIONARIA DEL AREA DE CONTABILIDAD DIFERENTE A LA PERSONA QUE REALIZA EL TRAMITE DE LA ORDEN Y/O FACTURA.  3) CONTINUA SEGUMIENTO A LAS ACTIVIDADES PARA II SEM-2006</t>
    </r>
  </si>
  <si>
    <t>EL PROCESO SE VIENE APLICANDO.NO HA SIDO INCLUIDO EN EL SIP, SE PRESENTARÁ EL PROYECTO DE MODIFICACION DEL PROCEDIMEINTO AL COMITÉ, ANTES DEL 31 DE DICIEMBRE DE 2006. LOS ERRORES SEÑALADOS NO SON PROVENIENTES DE RECLAMACIONES O QUEJAS , SI NO QUE SE HAN DETECTADO EN EL PROCESO DE APLICACION EN LA NOMINA DE PENSIONADOS, RAZON POR LA CUAL SE HAN ACLARADO OPORTUNAMENTE.</t>
  </si>
  <si>
    <t>1) A LA FECHA SE VERIFICO EN EL SISTEMA INTEGRADO DE PROCESOS EN EL PROCEDIMIENTO 0304013 "SUSTITUCION PENSIONAL A HEREDEROS"  NO SE HA MODIFICADO Y  ACTUALIZADO LA NUEVA ACTIVIDAD "INCLUIR EN LOS SOPORTES PARA EL RECONOCIMIENTO DE LA PENSIÓN COPIA DEL COMPROBANTE DE PAGO, CON EL PROPÓSITO DE QUE QUIEN PROYECTA EL ACTO ADMINISTRATIVO COMO QUIEN VERIFICA TENGA EL SOPORTE PARA DETERMINAR EL VALOR CORRECTO A PAGAR"; SIN EMBARGO ESTA ACTIVIDAD TIENE FECHA LIMITE PARA SU EJECUCION - DIC/2006- SE MONITOREA EN EL SEGUNDO SEM-2006.2) DEL RESULTADO DEL INDICADOR SE INTERPRETA QUE DEL TOTAL DEL RECONOCIMIENTO DE PENSIONES, UN PORCENTAJE MINIMO DE 0,01% PRESENTA ERROR EN EL VALOR DE LA MESADA PENSIONAL A RECONOCER.</t>
  </si>
  <si>
    <t>1) VERIFICADO EL SISTEMA INTEGRADO DE PROCESOS EN EL PROCEDIMIENTO 01010202 "CAMBIO DE DATOS" NO SE HA MODIFICADO Y  ACTUALIZADO LA NUEVA ACTIVIDAD "ENVIAR OFICIO DE INCONSISTENCIA AL ENCARGADO DE LA BASE DE DATOS". 2) SIN EMBARGO , LA FECHA LIMITE PARA DESARROLLAR LA ACTIVIDAD PROGRAMADA ES DIC-2006, POR TANTO SE TENDRA EN CUENTA EL EL MONITOREO DEL SEGUNDO SEM-2006.</t>
  </si>
  <si>
    <t>SE REALIZARA SEGUIMIENTO A ESTA ACTIVIDAD PARA EL II SEM-2006 YA QUE LA FECHA LIMITE ES DIC/2006</t>
  </si>
  <si>
    <r>
      <t xml:space="preserve">1) SE VERIFICO EL ACCESO A LA INFORMACION DE LAS CUENTAS PERSONALES DISPUESTO EN LA INTRANET DE LA ENTIDAD: EN EL LINK GESTION ADMINISTRATIVA/CUENTAS PERSONALES. </t>
    </r>
    <r>
      <rPr>
        <b/>
        <sz val="36"/>
        <color indexed="8"/>
        <rFont val="Arial"/>
        <family val="2"/>
      </rPr>
      <t xml:space="preserve"> 2) A LA FECHA DEL MONITOREO SE ESTAN ACTUALIZANDO LAS CUENTAS PERSONALES Y ESTA INFORMACION NO HA SIDO MODIFICADA AUN EN LA INTRANET, POR LO TANTO EL INDICADOR DEBE REGISTRAR UN AVANCE DEL 50%. 3) DEBE CONTINUAR SEGUIMIENTO PARA EL SEGUNDO SEM-2006</t>
    </r>
  </si>
  <si>
    <t>NO SE HAN REALIZADO CHEQUEOS SORPRESIVOS</t>
  </si>
  <si>
    <r>
      <t xml:space="preserve">1) LA DIVISION DE SERVICIOS ADMINISTRATIVOS ADELANTO EL INVENTARIO GENERAL DE LAS CUENTAS PERSONALES EN LA ENTIDAD. ESTE INVENTARIO ESTA DEBIDAMENTE SOPORTADO, ORGANIZADO EN UN A-Z POR AREAS. SE REALIZARON DOS CHEQUEOS SELECTIVOS, CADA UNO EN LA DIVISION DE PRESTACIONES ECONOMICAS, COORDINACION DE AFILIACIONES Y COMPENSACION Y GRUPO DE TRABAJO DE CONTROL INTERNO. SE VERIFICARON LOS CHEQUEOS GENERANDO UN CONTROL ADECUADO DE LOS BIENES. 2) SE PRESENTARON NOVEDADES TALES COMO NO INFORMACION OPORTUNA POR PARTE DE LAS AREAS A LA DIVISION DE SERVICIOS ADMINISTRATIVOS DE REUBICACION DE PERSONAL, TAL ES EL CASO DE LA DIVISION DE PRESTACIONES ECONOMICAS DONDE HUBO ROTACION DE PERSONAL INTERNAMENTE. </t>
    </r>
    <r>
      <rPr>
        <b/>
        <sz val="37"/>
        <color indexed="8"/>
        <rFont val="Arial"/>
        <family val="2"/>
      </rPr>
      <t>3) SE RECOMIENDA CONTINUAR CON SEGUIMIENTO PARA EL SEGUNDO SEM-2006</t>
    </r>
  </si>
  <si>
    <t>DURANTE EL TERCER TRIMESTRE DE 2006 SE REALIZO  SEGUIMIENTO AL PROCESO DE CONTRATACION (ENERO-JULIO/2006) Y SUS RESULTADOS Y AVANCE SE REPORTARAN EN EL MONITOREO DEL MAPA DE RIESGOS DEL SEGUNDO SEMESTRE DE 2006.</t>
  </si>
  <si>
    <t>DURANTE EL TERCER TRIMESTRE DE 2006 SE REALIZO  SEGUIMIENTO AL PROCESO DE CONTRATACION (ENERO-JULIO/2006) Y SUS RESULTADOS Y AVANCE SE REPORTARAN EN EL MONITOREO DEL MAPAR DE RIESGOS DEL SEGUNDO SEMESTRE.</t>
  </si>
  <si>
    <t>ESTA ACTIVIDAD YA SE CUMPLIO EN UN 100%</t>
  </si>
  <si>
    <r>
      <t xml:space="preserve">1) ESTA ACCION SE CUMPLIO AL 100%, POR CUANTO LOS DIAS 05 Y 20 DE SEPTIEMBRE DE 2006, LA JEFE DE LA OFICINA JURIDICA  REMITE VÍA INTRANET EL BORRADOR DEL MANUAL DE INTERVENTORIA A LOS DIFERENTES FUNCIONARIOS DEL FPS-FCN,  ENCARGADOS DE REALIZAR EL SEGUIMIENTO DE LOS  CONTRATOS, SOLICITANDOLES REALICEN UNA REVISIÓN Y ANÁLISIS Y ENVIEN SUS OBSERVACIONES Y/O SUGERENCIAS A MAS TARDAR EL DÍA 29/09/2006. </t>
    </r>
    <r>
      <rPr>
        <b/>
        <sz val="40"/>
        <color indexed="8"/>
        <rFont val="Arial"/>
        <family val="2"/>
      </rPr>
      <t>2) A LA FECHA NO SE HA SIDO DEFINIDO EL MANUAL DE INTERVENTORIA Y SEGUIMIENTO.</t>
    </r>
  </si>
  <si>
    <t>SEGÚN OBSERVACIONES DE LA JEFE OFICINA JURIDICA, REPROGRAMA LA FECHA PARA DICIEMBRE 14 DE 2006.</t>
  </si>
  <si>
    <t>1) TENIENDO EN CUENTA LA FECHA LIMITE PARA EL DESARROLLO DE ESTA ACTIVIDAD, SU MONITOREO SE REALIZA EN EL SEGUNDO SEMESTRE. 2) SEGÚN OBSERVACIONES DE LA JEFE OFICINA JURIDICA REPROGRAMA LA FECHA PARA ENERO 15 DE 2007.</t>
  </si>
  <si>
    <t>NO SE ADELANTARON ACCIONES PARA EL PRIMER SEMESTRE DE 2006</t>
  </si>
  <si>
    <t>TENIENDO EN CUENTA EL GRADO DE AVANCE DE LAS ACTIVIDADES ANTERIORES ESTA FECHA SE REPROGRAMA PARA EL 30 DE JULIO DE 2007.</t>
  </si>
  <si>
    <r>
      <t xml:space="preserve">1) LA OFICINA DE PLANEACION Y SISTEMAS DURANTE EL SEGUNDO SEMESTRE DE 2006 REALIZO TRES MONITOREOS AL USO DEL INTERNET A TRAVES DE LOS EQUIPOS DE LA ENTIDAD; TOMANDO UNA MUESTRA SELECTIVA X AREAS, CONCLUYENDO QUE SU USO ES ADECUADO.2) SE HAN REALIZADO SEGUIMIENTOS PORMENORIZADOS A LOS EQUIPOS DE COMPUTO SEGÚN LAS NECESIDADES DE LOS USUARIOS DANDO SOLUCIÓN A TODOS ELLOS. A LA MAYORIA SE LES DA SOLUCIÓN DE FORMA INMEDIATA. SE LLEVA UN HISTORIAL DEL MANTENIMIENTO A LOS EQUIPOS EVIDENCIANDO LA FALLA Y LA ACCION ADELANTADA PARA RESOLVER LA MISMA. </t>
    </r>
    <r>
      <rPr>
        <b/>
        <sz val="38"/>
        <color indexed="8"/>
        <rFont val="Arial"/>
        <family val="2"/>
      </rPr>
      <t>3) SE RECOMIENDA INCLUIR LA ACTIVIDAD COMO PERMANENTE EN EL PROCEDIMIENTO RELACIONADO CON ESTA.</t>
    </r>
  </si>
  <si>
    <t>EQUIVOCACIONES POR VALIDACIONES INCOMPLETAS</t>
  </si>
  <si>
    <t>ACCESOS NO AUTORIZADOS</t>
  </si>
  <si>
    <t xml:space="preserve">NUMERO DE INCAPACIDADES TRANSCRITAS CORRECTAMENTE / NUMERO DE INCAPACIDADES TRANSCRITAS </t>
  </si>
  <si>
    <t>TÉCNICO ADMINISTRATIVO - AUXILIAR ADMINISTRATIVO</t>
  </si>
  <si>
    <t xml:space="preserve">NOVEDADES DIGITADAS  /  NOVEDADES REPORTADAS </t>
  </si>
  <si>
    <t>ERRORES DE DIGITACIÓN EN BASE DE DATOS</t>
  </si>
  <si>
    <r>
      <t xml:space="preserve">1) NO SE HA DEFINIDO EL PROCEDIMIENTO A SEGUIR PARA EL COBRO COACTIVO YA QUE FALTA LA REGLAMENTACION DE LA LEY DE CARTERA. </t>
    </r>
    <r>
      <rPr>
        <b/>
        <sz val="38"/>
        <rFont val="Arial"/>
        <family val="2"/>
      </rPr>
      <t>2) COMO ESTA ACTIVIDAD TIENE FECHA LIMITE PARA SU EJECUCION DIC-2006, EL RESULTADO DEL MONITOREO SE PRESENTARA EN EL 2007.</t>
    </r>
  </si>
  <si>
    <r>
      <t xml:space="preserve">1) SE REALIZÓ REUNION CON LA PARTICIPACION DE LOS MEDICOS DIVISIONARIOS, AUDITORES MEDICOS Y REPRESENTANTES DE LOS CONTRATISTAS DE LOS SERVICIOS DE SALUD  LOS DIAS 6, 7 Y 8 DE JUNIO DE 2006 EN LA CIUDAD DE BUCARAMANGA CON EL FIN DE REVISAR Y SOCIALIZAR NUEVA NORMATIVIDAD DE GARANTIA DE CALIDAD, PROMOCION Y PREVENCION (CIRCULAR 030 Y RESOLUCION 1446 DE 2006). SE CONSOLIDO LAS CONCLUSIONES DE LA REUNION MEDIANTE DG-0645 DE JUNIO 12 DE 2006 POR MEDIO DE LA CUAL SE DAN DIRECTRICES PÀRA LOS PROCESOS DE RECOLECCION, PROCESAMIENTO, REVISION Y REMISION DE LA INFORMACION CORRESPONDIENTE. 2) NO SE MODIFICO NI ACTUALIZO EL PROCEDIMIENTO 01020206 "AUDITORIA MEDICA DE PUNTOS DE ATENCION". </t>
    </r>
    <r>
      <rPr>
        <b/>
        <sz val="36"/>
        <color indexed="8"/>
        <rFont val="Arial"/>
        <family val="2"/>
      </rPr>
      <t>3) ACCIONES PARA EL SEGUNDO SEM-2006; a) GARANTIZAR EL CUMPLIMIENTO DE LA CIRCULAR DG-0645 DEL FPS FCN. b) MODIFICAR Y ACTUALIZAR EL PROCEDIMIENTO EN EL SIP.</t>
    </r>
  </si>
  <si>
    <t>EL SISTEMA PRESENTA UNA VALIDACIÓN QUE AL MOMENTO DE INGRESAR UN USUARIO  SI SE DIGITA UN NUMERO DE IDENTIFICACIÓN QUE YA EXISTE NO LO DEJA INGRESAR.</t>
  </si>
  <si>
    <t>EL CONVENIO   CON EL BBVA HA SIDO OBJETO DE  EVALUACIÓN Y EN LA ACTUALIDAD  ESTÁ EN EL BANCO .</t>
  </si>
  <si>
    <t>SE PROPONE SISTEMATIZAR EL FORMATO DE SOLICITUD DE  CDPS , SE DISPONE IMPLEMENTAR UNA BITACORA PARA EL REGISTRO DE DOCUMENTOS CON ERRORES</t>
  </si>
  <si>
    <t>SE IMPLEMENTO COMO PUNTO DE CONTROL UNA REVISION PREVIA EN EL AREA POR UN FUNCIONARIO DIFERENTE AL QUE REGISTRA LAS OBLIGACIONES</t>
  </si>
  <si>
    <t>SE SOLICITO AL CONTRATISTA DE LOS APLICATIVOS QUE SISTEMATICE LA EXPEDICION DE SOLICITUDES DE CDP PARA MINIMIZAR EL RIESGO, REALIZANDO LA DIGITACION DE CONCEPTO Y RUBRO POR FUNCIONARIO DIFERENTE AL QUE EXPIDE EL CDP,</t>
  </si>
  <si>
    <t>SE EFECTUARON LAS REUNIONES ENTRE LAS DIFERENTES AREAS CON PARTICIPACION DE LA DIRECCION GENERAL Y SE PRESENTO UN BORRADOR DE LA PROPUESTA DE LA CONFORMACION DEL GRUPO DE4 COBRO COACTIVO  PERO SE ENCUENTRA SUSPENDIDO POR FALTA DE LA REGLAMENTACION DE LA LEY 1066 DE 06</t>
  </si>
  <si>
    <t>EL PROCESO DE LAS COPIAS DE SEGURIDAD  SE SIGUE REALIZANDO DE LA MISMA FORMA</t>
  </si>
  <si>
    <t>FORMALIZAR LAS POLÍTICAS DE SEGURIDAD PARA PREVENIR EL RIESGO DE MAL USO DEL SOFTWARE</t>
  </si>
  <si>
    <t>GENERAR OBLIGACIONES SIN REQUISITOS MÍNIMOS LEGALES</t>
  </si>
  <si>
    <t xml:space="preserve">TÉCNICOS DE PRESUPUESTO -   SUBDIRECTOR FINANCIERO </t>
  </si>
  <si>
    <t>No. TOTAL DE CUENTAS DEPURADAS / No. TOTAL DE CUENTAS RECIBIDAS</t>
  </si>
  <si>
    <t xml:space="preserve">FALTA DE  DIVULGACIÓN Y RETROALIMENTACIÓN OPORTUNA DE LAS NUEVAS NORMAS </t>
  </si>
  <si>
    <t>INADECUADA IMPUTACIÓN CONTABLE DE LOS HECHOS ECONÓMICOS DEL FONDO.</t>
  </si>
  <si>
    <t>TÉCNICO DE PRESUPUESTO Y TÉCNICO DE CONTABILIDAD / JEFE DE CONTABILIDAD</t>
  </si>
  <si>
    <t>RESULTADOS MONITOREO AÑO 2006</t>
  </si>
  <si>
    <t>INDICADORES PROPUESTOS I SEMESTRE 2006</t>
  </si>
  <si>
    <t>1) SE REALIZARON REVISIONES PERIODICAS A LOS EQUIPOS DEL FONDO EFECTUANDO MANTENIMIENTO PREVENTIVO INTENTANDO MEJORAR EL DESEMPEÑO DE LOS COMPUTADORES, POR MEDIO DE LA ELIMINACION DE ARCHIVOS, SCANDISK, COMPRESION DE CARPETAS DE CORREO, BUSQUEDA Y ELIMINACION DE VIRUS/SPYWARES Y OPTIMIZACION DE LOS PROGRAMAS UTILIZADOS. 2) SE RECOMIENDA MODIFICAR Y/O ACTUALIZAR LOS PROCEDIMIENTOS RELACIONANDO LAS POLITICAS TRAZADAS MEDIANTE RESOLUCION No. 173 DE FEBRERO 06 DE 2006 PARA GARANTIZAR SU PERMANENTE APLICACION Y EFECTIVIDAD.</t>
  </si>
  <si>
    <r>
      <t xml:space="preserve">NO SE DA CUMPLIMIENTO A LA ACCION ACORDADA: </t>
    </r>
    <r>
      <rPr>
        <b/>
        <i/>
        <sz val="40"/>
        <color indexed="8"/>
        <rFont val="Arial"/>
        <family val="2"/>
      </rPr>
      <t>"DISEÑAR PROCEDIMIENTO, DIVULGARLO Y APLICARLO"</t>
    </r>
    <r>
      <rPr>
        <sz val="40"/>
        <color indexed="8"/>
        <rFont val="Arial"/>
        <family val="2"/>
      </rPr>
      <t xml:space="preserve">. SE JUSTIFICA ASI: 1) MEDIANTE DECRETO 2434 DE FECHA 18 DE JULIO DE 2006 EL GOBIERNO NACIONAL REGLAMENTA LA PUBLICACION DE LOS PLIEGOS DE CONDICIONES O TERMINOS DE REFERENCIA (TODO LO RELACIONADO CON CONTRATACION PUBLICA) EN EL PORTAL UNICO DE CONTRATACION. 2) EN EL ARTICULO 3 SE ESTABLECIERON LAS FECHAS DE PUBLICACION DE LOS TERMINOS DE REFERENCIA (10 DIAS CALENDARIO ANTES DE LA APERTURA DEL PROCESO DE LICITACION) Y PROCESOS DE CONTRATACION (5 DIAS CALENDARIO ANTES DE LA APERTURA DEL PROCESO DE INVITACION); POR LO ANTERIOR EL CRONOGRAMA NO APLICA. 3) SE CONSULTO EL PORTAL DE CONTRATACION EVIDENCIANDOSE LA PUBLICACION DE LICITACIONES PUBLICAS Y CONTRATACIONES DIRECTAS DE MENOR CUANTIA. 4) </t>
    </r>
    <r>
      <rPr>
        <b/>
        <sz val="40"/>
        <color indexed="8"/>
        <rFont val="Arial"/>
        <family val="2"/>
      </rPr>
      <t>SE RECOMIENDA ACTUALIZAR EL PROCEDIMIENTO DE ACUERDO A LA NORMATIVIDAD VIGENTE. 5) DEBE CONTINUAR PARA EFECTOS DE MONITOREO II SEM-2006</t>
    </r>
  </si>
  <si>
    <r>
      <t xml:space="preserve">1) LA DIVISION DE SERVICIOS ADMINISTRATIVOS NO REPORTO NINGUN HURTO DE LOS BIENES QUE ESTAN EN CUSTODIA DEL FONDO. 2) SE SIGUEN ADELANTANDO GESTIONES ANTE LA COMANDANCIA DE LA POLICÍA METROPOLITANA DE BOGOTÁ, PARA GARANTIZAR QUE LA ESTACIÓN DE LA SABANA CUENTE CON MEDIDAS DE SEGURIDAD ÓPTIMAS. 3) SE CREARON ALARMAS COMUNITARIAS Y FRENTES DE SEGURIDAD CON LOS COMERCIANTES DE LA ZONA Y LAS INSTITUCIONES ALEDAÑAS AL SECTOR (FERROVIAS, SUPERINTENDENCIA DE PUERTOS Y TRANSPORTE, INSTITUTO CENTRAL DE LA SALLE). 4) </t>
    </r>
    <r>
      <rPr>
        <b/>
        <sz val="40"/>
        <color indexed="8"/>
        <rFont val="Arial"/>
        <family val="2"/>
      </rPr>
      <t>ESTA ACTIVIDAD DEBE CONTINUAR PARA EFECTOS DE MONITOREO.</t>
    </r>
  </si>
  <si>
    <r>
      <t xml:space="preserve">1) SE HAN REALIZADO DOS (2) AUDITORIAS EN EL PRIMER PERIODO DE 2006 AL SERVICIO DE INTERNET EN LOS EQUIPOS DE COMPUTO DE LA ENTIDAD POR PARTE DE FUNCIONARIOS DE LA OFICINA DE PLANEACION Y SISTEMAS. 2) EL COMUN DENOMINADOR DE LOS SEGUIMIENTOS FUERON LA CONSULTA DE LOS USUARIO A PORTALES DE ENTIDADES PUBLICAS, PORTALES DE CORREOS PERSONALES Y PAGINAS COMERCIALES. 3) SE HA CONSTRUIDO MATERIAL PARA LA INTERIORIZACION DE POLITICAS (MANUAL DE USO DEL INTERNET, COPIAS DE SEGURIDAD, MANEJO DEL PROGRAMA DE COMPRESION DE ARCHIVOS, RIESGO DE VIRUS Y POSIBLES FORMAS DE CONTAGIO; </t>
    </r>
    <r>
      <rPr>
        <b/>
        <sz val="38"/>
        <color indexed="8"/>
        <rFont val="Arial"/>
        <family val="2"/>
      </rPr>
      <t>SIN EMBARGO A LA FECHA DEL MONITOREO NO SE HAN DIVULGADO AL PERSONAL DE LA ENTIDAD.</t>
    </r>
  </si>
  <si>
    <r>
      <t xml:space="preserve">1) MEDIANTE DSAD 557 DE FECHA JUNIO 12 DE 2006 LA DIVISION DE SERVICIOS ADMINISTRATIVOS SOLICITA ADICION PRESUPUESTAL PARA LA COMPRA DE LA PLANTA ELECTRICA. JUSTIFICA LA ADQUISICION ARGUMENTANDO LA NECESIDAD DE PRESERVAR LA INFORMACION SISTEMATIZADA, EL NO INCURRIR EN COSTOS ADMINISTRATIVOS CUANDO HAY AUSENCIA DE FLUIDO ELECTRICO Y EL BRINDAR UN SERVICIO CONTINUO Y OPTIMO A LOS USUARIOS DE LA ENTIDAD. 2) </t>
    </r>
    <r>
      <rPr>
        <b/>
        <sz val="40"/>
        <color indexed="8"/>
        <rFont val="Arial"/>
        <family val="2"/>
      </rPr>
      <t>DEBE CONTINUAR PARA EFECTOS DE MONITOREO.</t>
    </r>
  </si>
  <si>
    <r>
      <t xml:space="preserve">1) MEDIANTE CORREO ELECTRONICO DE FECHA JUNIO 13 DE 2006 EL ING. SILVANO MARTINEZ INFORMA AL JEFE DE LA OFICINA DE PLANEACION Y SISTEMAS QUE EN LOS PROXIMOS REQUERIMIENTOS AL PROVEEDOR DE SOFTWARE XENCO SE INCLUYA DENTRO DEL CONTRATO VALIDACIONES PARA EJERCER CONTROL DEL PERIODO RESPECTIVO EN SISTEMA FINANCIERO SAFIX. 2) </t>
    </r>
    <r>
      <rPr>
        <b/>
        <sz val="38"/>
        <color indexed="8"/>
        <rFont val="Arial"/>
        <family val="2"/>
      </rPr>
      <t>CONTINUA PARA VERIFICAR SI SE CUMPLIO O SE INCLUYO DENTRO DEL CONTRATO CON XENCO.</t>
    </r>
  </si>
  <si>
    <t>1) NO SE REPORTAN ERRORES POR VALIDACIONES EN EL PERIODO MONITOREADO. 2) SE LLEVA CONTROL DE LOS ERRORES QUE REPORTAN LAS DIFERENTES AREAS EN UN FORMATO ESTABLECIDO PARA TAL FIN.</t>
  </si>
  <si>
    <t>1) SE EMITIO RESOLUCION No. 173 DE FEBRERO 06 DE 2006 MEDIANTE LA CUAL SE DETERMINAN LAS POLITICAS DE BUEN USO Y MANEJO DE LOS EQUIPOS DE COMPUTO, LOS SERVICIOS INSTITUCIONALES DE CORREO ELECTRONICO E INTERNET (ART. 1 NUMERAL 13,14 Y 15). 2) SE DIVULGO EL ACTO ADMINISTRATIVO A TRAVES DE CORREO ELECTRONICO DE FECHA FEBRERO 7 DE 2006 A TODOS LOS FUNCIONARIOS DE LA ENTIDAD. 3) SE SOCIALIZARON PUNTOS IMPORTANTES DE LA RESOLUCION POR  REALPOPUP A LOS FUNCIONARIOS DE LA ENTIDAD.</t>
  </si>
  <si>
    <t xml:space="preserve"> No DE CERTIFICADOS EXPEDIDOS CON ERRORES/ No TOTAL DE CERTIFICADOS EXPEDIDOS</t>
  </si>
  <si>
    <t>No. DE OBLIGACIONES GENERADAS CON SOPORTES INCOMPLETOS  /  TOTAL DE OBLIGACIONES GENERADAS</t>
  </si>
  <si>
    <t>MEDIANTE ACTA No. 001 DE 2.006 DEL COMITÉ DE PROCESOS Y PROCEDIMIENTOS, SE AUTORIZÓ LA ACTUALIZACIÓN EN EL SIP</t>
  </si>
  <si>
    <t>EN EL MES DE JUNIO DE 2.006 SE LLEVÓ A CABO LA PRIMERA RENDICIÓN DE CUENTAS A LA CIUDADANÍA CON LA PARTICIPACIÓN DE USUARIOS, FUNCIONARIOS Y VEEDURIAS EN GENERAL, EN CONSECUENCIA PARA EL SEGUNDO SEMESTRE DEL 2.006 LA OPS DOCUMENTARÁ EL PROCEDIMIENTO CON EL FIN DE INCLUIRLO EN EL SIP</t>
  </si>
  <si>
    <t xml:space="preserve">BAJO </t>
  </si>
  <si>
    <t>LA CAPACITACION SE REALIZA EN EL II SEM./06</t>
  </si>
  <si>
    <t>LA ACTIVIDAD SE REALIZA EN EL II SEM./06</t>
  </si>
  <si>
    <t>CARENCIA DE CULTURA DE PLANEACIÓN PARA EL LOGRO DE LOS OBJETIVOS DE LA ENTIDAD.</t>
  </si>
  <si>
    <t>MACROPROCESO -  ATENCIÓN AL USUARIO</t>
  </si>
  <si>
    <t>CARENCIA DE UN MANUAL DE INTERVENTORÍA Y SEGUIMIENTO EN MATERIA DE CONTRATACIÓN</t>
  </si>
  <si>
    <t xml:space="preserve">MANUAL DE INTERVENTORÍA ELABORADO Y ADOPTADO POR EL FONDO </t>
  </si>
  <si>
    <t>REVISON SEMESTRAL DE PARÁMETROS E INDICADORES A INCLUIR EN EL MANUAL DE GARANTÍA</t>
  </si>
  <si>
    <t>APROBACIÓN RIPS ERRADOS RESOLUCIÓN 3374</t>
  </si>
  <si>
    <t>FALTA DE OPORTUNIDAD EN LA ACTUALIZACIÓN DE LA BASE DE DATOS, DE ACUERDO CON LAS NOVEDADES REPORTADAS</t>
  </si>
  <si>
    <t xml:space="preserve">REVISAR SI DENTRO DE LOS PROCEDIMIENTOS A SU CARGO TIENE INCLUIDO LO RELACIONADO CON LA GENERACIÓN EN LOS FUNCIONARIOS UNA CULTURA PARA EL BUEN USO DE LOS EQUIPOS DE CÓMPUTO  E INCLUIR LA APLICACIÓN DE LAS POLÍTICAS QUE VAN A SER ADOPTADAS DURANTE EL AÑO 2006  </t>
  </si>
  <si>
    <t>SILVANO MARTÍNEZ</t>
  </si>
  <si>
    <t>No. DE ERRORES DETECTADOS POR VALIDACIONES INCOMPLETAS DURANTE EL PERIODO</t>
  </si>
  <si>
    <t>1) VERIFICADO EL SISTEMA INTEGRADO DE PROCESOS EN EL PROCEDIMIENTO 01010202 "CAMBI DE DATOS" NO SE HA MODIFICADO Y  ACTUALIZADO LA NUEVA ACTIVIDAD REPORTE DE NOVEDADES DIARIAMENTE YA QUE FIGURA ACTUALMENTE CON UNA PERIODICIDAD SEMANAL; 2) SIN EMBARGO, LA FECHA LIMITE PARA DESARROLLAR LA ACTIVIDAD PROGRAMADA ES DIC-2006, POR TANTO SE TENDRA EN CUENTA EL EL MONITOREO DEL SEGUNDO SEM-2006.</t>
  </si>
  <si>
    <t>1) VERIFICADO EL SISTEMA INTEGRADO DE PROCESOS EN EL PROCEDIMIENTO 01010601 "CIERRE MENSUAL DE BASE DE DATOS ANTES DE COMPENSACION" NO SE HA MODIFICADO Y  ACTUALIZADO LA NUEVA ACTIVIDAD "VALIDACIÓN  POR TIPO Y NÚMERO DE DOCUMENTO, NOMBRES, APELLIDOS". 2) SIN EMBARGO , LA FECHA LIMITE PARA DESARROLLAR LA ACTIVIDAD PROGRAMADA ES DIC-2006, POR TANTO SE TENDRA EN CUENTA EN EL MONITOREO DEL SEGUNDO SEM-2006. 3) DEL TOTAL DE AFILIADOS AL SERVICIO DE SALUD NO SE PRESENTA REGISTRO DOBLE EN LA BASE DE DATOS</t>
  </si>
  <si>
    <t>1) VERIFICADO EL SISTEMA INTEGRADO DE PROCESOS EN EL PROCEDIMIENTO 01010601 "CIERRE MENSUAL DE BASE DE DATOS ANTES DE COMPENSACION" NO SE HA MODIFICADO Y  ACTUALIZADO LA NUEVA ACTIVIDAD "CRUCE DE INFORMACIÓN QUE PERMITE DETECTAR LAS INCONSISTENCIAS, PARA SER CORREGIDAS ANTES DE REALIZAR EL PROCESO DE COMPENSACIÓN" 2) SIN EMBARGO , LA FECHA LIMITE PARA DESARROLLAR LA ACTIVIDAD PROGRAMADA ES DIC-2006, POR TANTO SE TENDRA EN CUENTA EN EL MONITOREO DEL SEGUNDO SEM-2006. 3) DEL TOTAL DE REGISTROS MANIPULADOS EN EL PROCESO DE COMPENSACION NINGUNO PRESENTA INCONSISTENCIA.</t>
  </si>
  <si>
    <t>SE INFORMO A LA OFIICNA DE PLANEACION Y SISTEMAS PARA QUE EN LA PROXIMA CONTRATACION SE VALIDE EL PERIODO. NO HUBO ERRORES PARA REGISTRAR POR ESTA VALIDACION.</t>
  </si>
  <si>
    <t>SE PRESENTO UN ESTUDIO PRELIMINAR SOBRE LA POSIBILIDAD DE CONEXIÓN CON LAS DIVISIONES POR MEDIO DE LAS EMPRESA ETB, ADEMAS SE HAN REALIZADO REUNIONES CON EL SEÑOR REPRESENTANTE DE ETB</t>
  </si>
  <si>
    <t>DURANTE EL PERIODO DE 1 DE ENERO AL 30 DE JUNIO DE 2006, FUERON REPORTADAS 9.294 NOVEDADES DE LAS CUALES 24 FUERON RECHAZADAS, QUEDANDO UN TOTAL DE 9.270 NOVEDADES DIGITADAS.</t>
  </si>
  <si>
    <t>DE 9.270  NOVEDADES CORRESPONDIENTES AL PERIODO DE 1 DE ENERO AL 30 DE JUNIO DE 2006, 76 PRESENTARON INCONSISTENCIAS; LAS CUALES FUERON SUBSANADAS DENTRO DEL MISMO PERIODO.</t>
  </si>
  <si>
    <t>SE IMPLEMENTO UN CONTROL ANTERIOR AL PROCESO DE COMPENSACIÓN QUE NO PERMITE QUE SE PRESENTEN INCONSISTENCIAS.</t>
  </si>
  <si>
    <t>1) SE VERIFICO QUE SE EXPIDIERON (1263) CDP CONTRA (15) CDP EXPEDIDOS ERRONEAMENTE DURANTE EL I SEM-2006. 2) LOS ERRORES SE PRESENTARON EN EL NOMBRE Y CEDULA  Y FUERON CAUSADOS POR DIGITACION. 3) SE DISPUSO IMPLEMENTAR UNA BITACORA DONDE SE REGISTRAN LOS ERRORES DE EXPEDICION DE CERTIFICADOS DE DISPONIBILIDAD PRESUPUESTAL.</t>
  </si>
  <si>
    <t>1) SE DELEGO LA REVISION AL FUNCIONARIO ENCARGADO VERBALMENTE. 2) LA REVISION CONSISTE EN VERIFICAR QUE LOS SOPORTES ANEXOS A LAS FACTURAS.  3) SE DA CUMPLIMIENTO A LA CIRCULAR SF-470 DE JUNIO DE 2005. SE RECOMIENDA CONTINUAR CON EL CONTROL DEFINIDO EN LA CIRCULAR.</t>
  </si>
  <si>
    <t>1) SE VERIFICO QUE SE EXPIDIERON (1263) CDP CONTRA (15) CDP EXPEDIDOS ERRONEAMENTE DURANTE EL I SEM-2006. 2) MEDIANTE DSAD 763 DE JULIO 21 DE 2006 SE SOLICITA AL CONTRATISTA XENXO S.A. AUTOMATIZAR EL PLAN DE COMPRAS Y ESPECIFICAMENTE EL QUE NO PERMITA EXPEDIR CERTIFICADO DE DISPONIBILIDAD PRESUPUESTAL SIN LA PREVIA AFECTACION AL PLAN DE COMPRAS. 3) SE IMPLEMENTO ACTIVIDADES DE CONTROL : DIGITACION DE CONCEPTO Y RUBRO POR FUNCIONARIO DIFERENTE AL QUE EXPIDE EL CDP. 4) EXISTE RETROALIMENTACION INMEDIATA PARA EVITAR ERRORES POSTERIORES.</t>
  </si>
  <si>
    <t>SE REGISTRA EN UN LIBRO DE ACTAS LAS NOVEDADES OCURRIDAS DURANTE EL PRIMER SEMESTRE DE 2006 CON LAS OBSERVACIONES DE LOS ERRORES EN LA EXPEDICION DE CERTIFICADOS DE DISPONIBILIDAD PRESUPUESTAL.</t>
  </si>
  <si>
    <t>VERIFICAR QUE LA EMPRESA DE VIGILANCIA EFECTÚE  LOS CONTROLES Y LAS REQUISAS  AL INGRESO Y SALIDA DE LA ENTIDAD</t>
  </si>
  <si>
    <t>JEFE DIVISIÓN ADMINISTRATIVA</t>
  </si>
  <si>
    <t>CONTROL VERIFICADO</t>
  </si>
  <si>
    <t>JEFE DIVISIÓN DE PERSONAL / TÉCNICO ADMINISTRATIVO.</t>
  </si>
  <si>
    <t>AGOSTO DE 2006</t>
  </si>
  <si>
    <t>SUBDIRECCIÓN FINANCIERA / TESORERÍA</t>
  </si>
  <si>
    <t>1) EVALUACIÓN CONJUNTA DE LOS BANCOS Y EL FONDO DE LOS CONVENIOS EN CUANTO A MECANISMOS DE PAGO Y MEDIDAS ADICIONALES DE SEGURIDAD.2) LA DIVISIÓN DE TESORERÍA DEBE COORDINAR PARA QUE SE DEJE SOPORTE DE TODAS LAS ACCIONES QUE SE ADELANTEN 3) REPORTAR LA INFORMACIÓN DE LOS INDICADORES.</t>
  </si>
  <si>
    <t xml:space="preserve">No. DE EVALUACIONES REALIZADAS / No. DE EVALUACIONES PROGRAMADAS. </t>
  </si>
  <si>
    <t>SUBDIRECCIÓN FINANCIERA / PRESUPUESTO</t>
  </si>
  <si>
    <t xml:space="preserve">TÉCNICO Y COORDINADOR DE PRESUPUESTO,  Y SUBDIRECTOR FINANCIERO </t>
  </si>
  <si>
    <t>SE SOLICITO A LA OFICINA DE PLANEACION Y SISTEMAS  MEDIANTE  COMUNICACIÓN  Nº DSAD-366 DE ABRIL 24 DE  2006 LA CONSECUCIÓN  DE LOS RECURSOS NECESARIOS PARA LA ADQUISICIÓN DE PÓLIZA DE SEGURO CONTRA TODO RIESGO DEL EQUIPO FERREO UBICADO EN LAS DIFERENTES ESTACIONES DEL ANTIGUO FERROCARRIL.</t>
  </si>
  <si>
    <t>SE REALIZO CHEQUEOS SELECTIVOS A LAS  DIVISIONES DE PRESTACIONES  ECONOMICAS, OFICINA DE  CONTROL INTERNO, OFICINA DE AFILIACIONES Y COMPENSACIONES.</t>
  </si>
  <si>
    <t xml:space="preserve">SE REALIZARON 10 CHEQUEOS SELECTIVOS A LA PORTERIA PRINCIPAL, AL INGRESOY SALIDA DE FUNCIONARIOS Y USUARIOS, CONSTATANDO LA REVISIÓN.  </t>
  </si>
  <si>
    <t>SE EMITIO RESOLUCION No. 173 DE FEBRERO 06 DE 2006 MEDIANTE LA CUAL SE DETERMINAN LAS POLITICAS DE BUEN USO Y MANEJO DE LOS EQUIPOS DE COMPUTO, LOS SERVICIOS INSTITUCIONALES DE CORREO ELECTRONICO E INTERNET. SE DIVULGO EL ACTO ADMINISTRATIVO A TRAVES DE CORREO ELECTRONICO DE FECHA FEBRERO 7 DE 2006 A TODOS LOS FUNCIONARIOS DE LA ENTIDAD. SE SOCIALIZARON PUNTOS IMPORTANTES DE LA RESOLUCION POR REALPOPUP A LOS FUNCIONARIOS DE LA ENTIDAD.</t>
  </si>
  <si>
    <t>NO SE HA INCLUIDO ESTE PROCEDIMIENTO EN EL SIP , PERO SE SIGUE APLICADO ESTA LABOR EN LA ACTUALIDAD PARA TODOS LOS DOCUMENTOS  QUE REPOSAN Y ESTAN BAJO CUSTODIA DE LOS FUNCIONARIOS DEL ARCHIVO CENTRAL.</t>
  </si>
  <si>
    <t>NO SE HA EXTRAVIAD NINGUN DOCUMENTO BAJO CUSTODIA DE LOS FUNCIONARIOS DEL ARCHIVO CENTRAL Y A LA FECHA SE HAN PRESTADO BAJO EL SISTEMA DOC - PLUS UN TOTAL DE 989 CARPETAS</t>
  </si>
  <si>
    <t>SE FORMALIZARON LAS POLITICAS MEDIANTE RESOLUCION 173 DE FEBRERO 6 DE 2006, SE DIVULGO A NIVEL DE JEFES Y LUEGO SE ENVIARON AVISOS EMERGENTES A TODOS LOS USUARIOS RECORDANDO ALGUNOS PUNTOS.</t>
  </si>
  <si>
    <t>CON LA NUEVA NORMATIDAD QUE ENTRO EN VIGENCIA LAS PUBLICACIONES SE HARAN AHORA EN EL PORTAL DE CONTRATACION DEL ESTADO,  RAZÓN POR LA CUAL LAS PUBLICACIONES QUE SE REALIZABAN EN LA PAGINA NO TIENEN RELEVANCIA EN CUANTO A TIEMPOS DE PUBLICACION PUES ESTOS HAN SIDO DICTADOS DENTRO DE LA NORMATIVIDAD DEL DECRETO</t>
  </si>
  <si>
    <t>NO SE REALIZO  NINGUNA SOLICITUD DE PUBLICACION FUERA DE TIEMPO, TANTO PARA LA PAGINA EXTERNA COMO PARA LA INTRANET</t>
  </si>
  <si>
    <t>EN EL PERIODO DE ENERO A JUNIO DE 2006 SE PRESENTARON 378 FALLAS REPORTADAS POR LOS EQUIPOS, PERO LA MAYORIA DE ELLAS SON  FALLAS RELACIONADAS POR EL  TIEMPO DE SERVICIO DE LOS COMPUTADORES</t>
  </si>
  <si>
    <t>SE REALIZO UN MANUAL SOBRE EL DEBIDO MANEJO DEL  INTERNET, SOBRE COPIAS DE SEGURIRDAD, MANEJO DEL PROGRAMA DE COMPRESION DE ARCHIVOS, ADEMAS UN PRESENTACION EN POWER POINT SOBRE EL RIESGO DE LOS VIRUS Y COMO SE PUEDE CONTAGIAR UN EQUIPO. ADEMAS SE REALIZARON DOS MONITORES PREVENTIVOS CON EL FIN DE DETERMINAR EN QUE EQUIPO EXISTIA FALLAS DE SEGURIDAD</t>
  </si>
  <si>
    <t>1) SE VERIFICO LA MODIFICACION Y ACTUALIZACION DEL PROCEDIMIENTO 01020503 "RIPS REGISTRO INDIVIDUAL DE PRESTACION DE SERVICIOS DE SALUD". EN LA ACTIVIDAD 16 DEL PROCEDIMIENTO SE INCLUYO "CITA A CORDINADORES DE SISTEMAS, ESTADISTICA Y GARANTIA DE CALIDAD DE LOS CONTRATISTAS A UNA REUNION CON EL FIN DE REVISAR LA INFORMACION REPORTADA POR ELLOS......... 2) DE LOS 882,240 REGISTROS REPORTADOS DE ENERO A MAYO/2006, 774,993 QUE CORRESPONDEN AL 88% FUERON GLOSADOS Y A LA FECHA ESTAN SIENDO PROCESADOS POR PARTE DEL MINISTERIO.</t>
  </si>
  <si>
    <t>LA ACCION PROGRAMADA SE ALCANZO EN UN 100%. SE MODIFICO EL PROCEDIMIENTO "PAGO A CONTRATISTAS POR SERVICIOS DE SALUD ORDENADOS POR TUTELAS", Y LA DIVISION DE SERVICIOS ASISTENCIALES INFORMA QUE DURANTE EL PERIODO EVALUADO NO SE PRESENTARON DEVOLUCIONES DE CUENTAS PRESENTADAS.</t>
  </si>
  <si>
    <t>1) SE ALCANZO EN UN 100% LA ACCION PROGRAMADA. SE MODIFICO EL PROCEDIMIENTO  01010617   "RECONOCIMIENTO DE INCAPACIDADES MEDICAS". SE ACTUALIZO EN EL SIP. MEDIANTE DSAJ-526 DE JULIO 12 DE 2006 SE INFORMA A LOS A LOS MEDICOS ESPECIALISTAS Y AUDITORES  PROCEDIMIENTO A IMPLEMENTAR EN CASO DE INCAPACIDADES GENERADAS INADECUADAMENTE POR EL MEDICO TRATANTE. 2) DURANTE EL SEMESTRE SE GENERARON 38 INCAPACIDADES, DE LAS CUALES SE PRESENTARON 8 INADECUADAMENTE.</t>
  </si>
  <si>
    <t>SE VERIFICARON LOS REPORTES DE CUMPLIMIENTO EN EL ENVIO DE LA INFORMACION Y SERVICIOS POR PARTE DE LOS CONTRATISTAS. NO SE PRESENTARON NUEVOS ERRORES EN LAS CERTIFICACIONES EXPEDIDAS POR LOS MEDICOS ESPECIALISTAS Y AUDITORES MEDICOS.</t>
  </si>
  <si>
    <t>1) SE ALCANZO EN UN 100% LA ACCION PROGRAMADA. SE MODIFICO EL PROCEDIMIENTO  01020206  "AUDITORIA MEDICA DE PUNTOS DE ATENCION". SE ACTUALIZO EN EL SIP. 2) DE 88 INFORMES DE INTERVENTORES Y/O INCUMPLIMIENTOS , 33 CONTENIAN INCONSISTENCIAS.</t>
  </si>
  <si>
    <t>EL TOTAL DE LIQUIDACIONES DE NOMINA DURANTE EL PRIMER SEMESTRE SON 12 QUINCENAS.</t>
  </si>
  <si>
    <t>DURANTE EL SEMESTRE SE EXPIDIERON 107 CERTIFICACIONES</t>
  </si>
  <si>
    <t>EN EL PRIMER SEMESTRE DE 2006, LA DIVISION DE PERSONAL ENVIO COPIA A LOS JEFES Y COOORDINADORES DEL DOCUMENTO ELABORADO POR LA CNSC SOBRE EL NUEVO SISTEMA DE CALIFICACION DEL DESEMPEÑO, PARA SU REVISION Y COMENTARIOS.</t>
  </si>
  <si>
    <t>OBSERVACIONES I SEMESTRE DE 2006 (REGISTRAR DESCRIPTIVAMENTE LAS ACCIONES DESARROLLADAS Y LOS RESULTADOS DEL INDICADOR).</t>
  </si>
  <si>
    <t>INADECUADA UTILIZACIÓN DE MAQUETAS CONTABLES, POR PARTE DE LAS OTRAS ÁREAS Y DEMORA EN EL REPORTE DE LA INFORMACIÓN A LA DIVISIÓN DE CONTABILIDAD.</t>
  </si>
  <si>
    <t>ACTIVIDADES DESARROLLADAS / ACTIVIDADES PLANEADAS</t>
  </si>
  <si>
    <t>No. INCONSISTENCIAS CORREGIDAS / No. DE INCONSISTENCIAS A CORREGIR</t>
  </si>
  <si>
    <t>No. DE RECLAMACIONES POR ERRORES EN LA LIQUIDACIÓN EN PRESTACIONES ECONÓMICAS / No. TOTAL DE RECLAMACIONES RECIBIDAS</t>
  </si>
  <si>
    <t>FALTA DE COMPROMISO DE LOS FUNCIONARIOS DE LA ENTIDAD PARA  ACEPTAR  EL DESARROLLO  DE LAS FUNCIONES DE LA OFICINA DE CONTROL INTERNO.</t>
  </si>
  <si>
    <t xml:space="preserve">CARENCIA DE RECURSOS FINANCIEROS PARA ASEGURAR LA TOTALIDAD DE LOS BIENES DE TRANSFERENCIA PROPIEDAD DE LA ENTIDAD </t>
  </si>
  <si>
    <t>RIESGO ASUMIDO - DEBE CONTINUAR PARA EFECTOS DE SEGUIMIENTO</t>
  </si>
  <si>
    <t>RIESGO EVITADO - DEBE CONTINUAR PARA EFECTOS DE SEGUIMIENTO.</t>
  </si>
  <si>
    <t>RIESGO EVITADO -DEBE CONTINUAR PARA EFECTOS DE SEGUIMIENTO -</t>
  </si>
  <si>
    <t>SUBDIRECCIÓN FINANCIERO                    TÉCNICO DE CARTERA</t>
  </si>
  <si>
    <t xml:space="preserve">PRESTACIONES SOCIALES            </t>
  </si>
  <si>
    <t>ERRORES EN LA LIQUIDACIÓN DE LAS PRESTACIONES ECONÓMICAS</t>
  </si>
  <si>
    <t>No. DE FRAUDES EN EL PAGO DE LAS MESADAS PENSIONALES / No. DE PAGOS EFECTUADOS.</t>
  </si>
  <si>
    <t>No. DE INCONSISTENCIAS OBSERVADAS POR INCUMPLIMIENTO DE NORMAS</t>
  </si>
  <si>
    <t>DEBE CONTINUAR PARA EFECTO DE SEGUIMIENTOS TOMANDO COMO REFERENCIA LA INFORMACIÓN DEL INDICADOR.</t>
  </si>
  <si>
    <t>DEBE CONTINUAR PARA EFECTOS DE SEGUIMIENTO TOMANDO COMO REFERENCIA LA INFORMACIÓN DEL INDICADOR.</t>
  </si>
  <si>
    <t>RIESGO EVITADO, DEBE CONTINUAR PARA EFECTOS DE SEGUIMIENTO</t>
  </si>
  <si>
    <t>DEBE CONTINUAR HASTA QUE SE DESARROLLEN LAS ACCIONES PROPUESTAS</t>
  </si>
  <si>
    <t>RADICACIÓN Y REGISTRO ILEGAL DE UN DOCUMENTO PARA TRÁMITE POR PARTE DEL FONDO PASIVO SOCIAL DE FCN.</t>
  </si>
  <si>
    <t>DESACTUALIZACIÓN DEL MANUAL DE PROCESOS Y PROCEDIMIENTOS DE CONTRATACIÓN</t>
  </si>
  <si>
    <t>NUMERO DE CERTIFICACIONES DE INCUMPLIMIENTO CORREGIDAS/ NUMERO DE CERTIFICACIONES DE INCUMPLIMIENTO EXPEDIDAS</t>
  </si>
  <si>
    <t>No. DE CERTIFICACIONES EXPEDIDAS CON INFORMACIÓN ERRADA / No. TOTAL DE CERTIFICACIONES EXPEDIDAS.</t>
  </si>
  <si>
    <t>1) No. DE OBLIGACIONES CON IMPUTACIÓN CONTABLE ERRADA / No. TOTAL DE OBLIGACIONES GENERADAS</t>
  </si>
  <si>
    <t>INFORMACIÓN , TUTELAS, QUEJAS Y RECLAMOS / SECRETARÍA GENERAL / OFICINA DE PLANEACIÓN Y SISTEMAS</t>
  </si>
  <si>
    <t>FALTA DE INTEGRACIÓN DEL SISTEMA ÚNICO DE ATENCIÓN AL USUARIO.</t>
  </si>
  <si>
    <t>No. DE RIPS GLOSADOS  /No. DE REGISTROS APROBADOS</t>
  </si>
  <si>
    <t>MINISTERIO DE LA PROTECCION SOCIAL</t>
  </si>
  <si>
    <t>FONDO DE PASIVO SOCIAL DE FERROCARRILES NACIONALES DE COLOMBIA</t>
  </si>
  <si>
    <t>SEMESTRAL</t>
  </si>
  <si>
    <t>ADMINISTRACIÓN DEL RIESGO</t>
  </si>
  <si>
    <t>No</t>
  </si>
  <si>
    <t>MACROPROCESO / DEPENDENCIA</t>
  </si>
  <si>
    <t>RIESGO_REPORTADO</t>
  </si>
  <si>
    <t>RESPONSABLES</t>
  </si>
  <si>
    <t>CRONOGRAMA</t>
  </si>
  <si>
    <t>INDICADORES PROPUESTOS</t>
  </si>
  <si>
    <t>NIVEL DEL RIESGO</t>
  </si>
  <si>
    <t>INSUFICIENTES CONTROLES Y REQUISAS AL INGRESO Y SALIDA DE LA ENTIDAD</t>
  </si>
  <si>
    <t>CARENCIA DE MECANISMOS EFECTIVOS DE COBRO DE CARTERA</t>
  </si>
  <si>
    <t>NUMERO DE INCAPACIDADES INADECUADAS/ NUMERO DE INCAPACIDADES GENERADAS</t>
  </si>
  <si>
    <t>MONITOREO</t>
  </si>
  <si>
    <t>DEPENDENCIA/MACROPROCESO</t>
  </si>
  <si>
    <t>AVANCE SEGÚN INDICADOR</t>
  </si>
  <si>
    <t>OBSERVACIONES</t>
  </si>
  <si>
    <t>NUEVO NIVEL DEL RIESGO: ALTO - MEDIO - BAJO</t>
  </si>
  <si>
    <t>RESPECTO A LA INFORMACION CORRESPONDIENTE A LOS MESES DE ENERO A MAYO DE 2006,  SE RECIBIERON 882.240 REGISTROS DE LOS CONTRATISTAS DE SERVICIOS DE SALUD, DE LOS CUALES FUERON GLOSADOS POR EL VALIDADOR CONTRATADO POR EL FONDO 774.993 REGISTROS, REMITIENDO INCIALMENTE AL MINISTERIO DE LA PROTECCION SOCIAL UN  TOTAL DE 107.247 REGISTROS.  A LA FECHA NO SE HA RECIBIDO INFORMACION POR PARTE DEL MINISTERIO DE LA PROTECCION SOCIAL RESPECTO DE LAS GLOSAS ENCONTRADAS EN LOS RIPS ENVIADOS.    DE IGUAL MANERA SE ENCUENTRA PENDIENTE REMITIR LOS ARCHIVOS CON LOS RIPS CORREGIDOS POR LOS CONTRATISTAS QUE ESTAN EN PROCESO DE VALIDACION.   SE MODIFICO PROCEDIMIENTO  01020505 "RIPS REGISTROS DE PRESTACION DE SERVICIOS DE SALUD" INCLUYENDO REUNION PERIODICA CON CONTRATISTAS DE SERVICIOS DE SALUD PARA REVISAR GLOSAS ENCONTRADAS Y DEFINIR PROCESOS PARA MEJORAR CALIDAD DE LA INFORMACION REPORTADA. SE REALIZO REUNION CON CONTRATISTAS SERVICIOS DE SALUD EN FEBRERO DE 2006</t>
  </si>
  <si>
    <t>SE REALIZO MODIFICACION AL PROCEDIMIENTO  06020402  "PAGO A CONTRATISTAS POR SERVICIOS DE SALUD ORDENADOS POR TUTELAS" INCLUYENDO PUNTOS DE CONTROL EN EL ENVIO DE LA INFORMACION, TANTO POR PARTE DEL CONTRATISTA COMO DEL MEDICO DEL FONDO QUE LAS TRAMITA PARA EVITAR DEVOLUCIONES POSTERIORES</t>
  </si>
  <si>
    <t>SE REALIZO MODIFICACION AL PROCEDIMIENTO   01010617   "RECONOCIMIENTO DE INCAPACIDADES MEDICAS"   INCLUYENDO PROCESO DE REVISION DE INCAPACIDAD INCORRECTA POR PARTE DEL MEDICO DEL FONDO CON MEDICO DEL CONTRATISTA QUE LA GENERO,  PARA EVALUAR LOS ERRORES Y EVITAR QUE SE VUELVAN A PRESENTAR.                                                                          SE ENVIO OFICIO DSAJ-526 DE JULIO 12 DE 2006 A LOS MEDICOS ESPECIALISTAS Y AUDITORES INFORMADO PROCEDIMIENTO A IMPLEMENTAR EN CASO DE INCAPACIDADES GENERADAS INADECUADAMENTE POR EL MEDICO TRATANTE</t>
  </si>
  <si>
    <t>DURANTE EL SEMESTRE A PESAR DE QUE SE REVISA LA FACTURA LOS PAGOS SE HAN EFECTUADO NO COMO SE ESTABLECIO EN EL CONTRATO ENTRE OTRAS POR NO FACTURACION POR PARTE DEL PROVEEDOR, SIN LOS REQUISITOS ESTABLECIDOS PARA QUE EL TRAMITE DE LA FACTURA SIGA SU CURSO</t>
  </si>
  <si>
    <t xml:space="preserve">EL CUADRO DE CONTROL DE PAGOS SE VIENE VERIFICANDO CON CADA PAGO QUE SE VA REALIZANDO </t>
  </si>
  <si>
    <t xml:space="preserve">LA REVISION DE LA LIQUIDACION DE LA CUENTA SE VIENE EFECTUANDO EN EL AREA CONTABLE  </t>
  </si>
  <si>
    <t>SE ENCUENTRAN INCLUIDOS PERO SE RETOMARAN EN EL PROCESO DE ACTUALIZACION DE PROCESOS QUE SE ESTA TRABAJANDO</t>
  </si>
  <si>
    <t xml:space="preserve">SE REALIZO MODIFICACION AL PROCEDIMIENTO   01010617   "RECONOCIMIENTO DE INCAPACIDADES MEDICAS"   INCLUYENDO PROCESO DE REVISION DE INCAPACIDADES TRANSCRITAS  POR PARTE DE JEFE DE DIVISION DE SERVICIOS ASISTENCIALES PARA DETECTAR ERRORES EN LAS MISMAS, Y EN CASO DE ERROR ENVIAR OFICIO A MEDICO DEL FONDO QUE GENERE INCAPACIDAD ERRADA.                                                                          </t>
  </si>
  <si>
    <t xml:space="preserve">SE MODIFICO PROCEDIMIENTO 01020206  "AUDITORIA MEDICA DE PUNTOS DE ATENCION"   INCLUYENDO CONTROL POR PARTE DE MEDICOS DEL FONDO EN INFORMACION REPORTADA ANTES DE SER REMITIDA  A LA JEFATURA DE DIVISION DE SERVICIOS ASISTENCIALES Y NECESIDAD DE REALIZAR REUNION SEMESTRAL CON MEDICOS DEL FONDO PARA REVISAR LOS INDICADORES Y LOS PARAMETROS DE CALIFICACION DE LOS MISMOS  </t>
  </si>
  <si>
    <t>SUBDIRECCIÓN DE PRESTACIONES SOCIALES / COORDINACION DE AFILIACIONES Y COMPENSACION</t>
  </si>
  <si>
    <t>MACROPROCESO: SEGURIDAD SOCIAL EN SALUD</t>
  </si>
  <si>
    <t>SE REALIZO REUNION SEMESTRAL DE REVISION DE PARAMETROS  DE INDICADORES A INCLUIR EN EL MANUAL DE GARANTIA EN EL MES DE FEBRERO DE 2006 CON PARTICIPACION DE TODOS LOS FUNCIONARIOS DEL AREA DE CALIDAD DE LA DIVISION DE SERVICIOS ASISTENCIALES</t>
  </si>
  <si>
    <t>INSTALACIONES ADECUADAS FÍSICAMENTE</t>
  </si>
  <si>
    <t>OFICIO DONDE SE DELEGAN  LOS FUNCIONARIOS</t>
  </si>
  <si>
    <t>DURANTE EL SEMESTRE  SE DEVOLVIERON 8 ORDENES QUE PRESENTABAN IMPUTACION CONTABLE ERRADA,INDICANDO AL RESPONSABLE LA NECESIDAD DE VERIFICAR INTEGRALMENTE LA ORDEN DESPUES DE ELABORADA PARA EVITAR DEVOLUCIONES QUE A PESAR DE QUE ESTAS SEAN MINIMAS LO QUE SE REQUIERE ES QUE NINGUNA SEA MOTIVO DE DEVOLUCION</t>
  </si>
  <si>
    <t xml:space="preserve">SE DETERMINO QUE EL CONTROL SE EFECTUARIA POR PARTE DEL FUNCIONARIO QUE REVISA LAS CUENTAS EN EL AREA (BITACORA), YA QUE DESPUES DE REVISADA EL SISTEMA LE PERMITE AL RESPONSABLE DE ELABORAR LA ORDEN BORRARLA Y VOLVER A CAPTURARLA </t>
  </si>
  <si>
    <t xml:space="preserve">EVIDENTEMENTE SI ESTA CONTENIDO EN EL PROCEDIMIENTO DE CAUSACIÓN DE PASIVOS  ESTE  CONTROL Y SE ENCUENTRA  DEFINIDO EN LAS ACTIVIDADES 3 Y 4 DEL MISMO </t>
  </si>
  <si>
    <t>No. DE CONTRATOS REVISADOS QUE INCUMPLEN CON EL PROCEDIMIENTO/No. DE CONTRATOS REVISADOS</t>
  </si>
  <si>
    <t xml:space="preserve">INCLUIR EN EL PROCEDIMIENTO DEL SIP EL CONTROL QUE APLICA EL JEFE DE LA DIVISIÓN DE PERSONAL ANTES DE FIRMAR LA NÓMINA DE PERSONAL DE PLANTA: "EFECTÚA UNA LIQUIDACIÓN SELECTIVA Y LA COMPARA CON LOS RESULTADOS DEL SISTEMA".  </t>
  </si>
  <si>
    <t xml:space="preserve">CHEQUEOS SELECTIVOS REALIZADOS/TOTAL CHEQUEOS PROGRAMADOS . </t>
  </si>
  <si>
    <t xml:space="preserve">No DE LIQUIDACIONES ERRADAS/ No TOTAL DE LIQUIDACIONES </t>
  </si>
  <si>
    <t>DEMANDAS ADMINISTRATIVAS POR INADECUADA LIQUIDACIÓN 3) RECLAMACIONES PRESENTADAS POR INADECUADA LIQUIDACIÓN</t>
  </si>
  <si>
    <t>No. DE COPIAS DE SEGURIDAD  EFCTUADAS</t>
  </si>
  <si>
    <t xml:space="preserve">No DE INTERFASES REPORTADAS CON ERRORES/ No TOTAL DE INTERFASES REPORTADAS EN UN MES                           </t>
  </si>
  <si>
    <t>No DE INTERFASES REPORTADAS EXTEMPORÁNEAMENTE/No TOTAL DE INTERFASES REPORTADAS EN UN MES .</t>
  </si>
  <si>
    <t>NUEVO RIESGO</t>
  </si>
  <si>
    <t>SI</t>
  </si>
  <si>
    <t>NO</t>
  </si>
  <si>
    <t>NO APLICA PARA EL PERIODO MONITOREADO</t>
  </si>
  <si>
    <t>CONCEPTO DEL MONITOREO AÑO 2005</t>
  </si>
  <si>
    <t>JEFE DE LA OFICINA JURÍDICA</t>
  </si>
  <si>
    <t>JEFE OFICINA JURÍDICA , JEFE OFICINA DE PLANEACIÓN Y SISTEMAS</t>
  </si>
  <si>
    <t>MAL USO DEL SOFTWARE</t>
  </si>
  <si>
    <t>INDETERMINADO</t>
  </si>
  <si>
    <t>No. CHEQUEOS SORPRESIVOS ADELANTADOS</t>
  </si>
  <si>
    <t>INADECUADA LIQUIDACIÓN DE LA NÓMINA DE EMPLEADOS. O FALTA DE OPORTUNIDAD EN LA APLICACIÓN DE NOVEDADES DE PERSONAL.....</t>
  </si>
  <si>
    <t>DEBE CONTINUAR SU MANEJO HASTA CULMINAR LAS ACTIVIDADES PROPUESTAS</t>
  </si>
  <si>
    <t>DURANTE EL SEMESTRE  SE DEVOLVIERON 7 ORDENES QUE PRESENTABAN ERROR EN LIQUIDACION DE IMPUESTOS,INDICANDO AL RESPONSABLE LA NECESIDAD DE VERIFICAR INTEGRALMENTE LA ORDEN DESPUES DE ELABORADA PARA EVITAR DEVOLUCIONES QUE A PESAR DE QUE ESTAS SEAN MINIMAS LO QUE SE REQUIERE ES QUE NINGUNA SEA MOTIVO DE DEVOLUCION</t>
  </si>
  <si>
    <t>DEBE CONTINUAR PARA EFECTO DE SEGUIMIENTOS</t>
  </si>
  <si>
    <t>DEBE CONTINUAR HASTA QUE SE DE CUMPLIMIENTO A LAS ACCIONES PLANTEADAS</t>
  </si>
  <si>
    <t>CONTINÚA PARA EFECTOS DEL SEGUIMIENTO DE LOS RESULTADOS DEL INDICADOR</t>
  </si>
  <si>
    <t>AFECTAR RUBROS QUE NO CORRESPONDEN CON EL OBJETO DEL GASTO</t>
  </si>
  <si>
    <t>X</t>
  </si>
  <si>
    <t xml:space="preserve">ENVIAR OFICIO A LA DIVISIÓN ADMINISTRATIVA REITERANDO LA NECESIDAD PARA LA COMPRA DE LA CAJILLA DE SEGURIDAD </t>
  </si>
  <si>
    <t>MEDIANTE SG-0200, 1264 Y 1470 DE FEBRERO 01,  MAYO 31 Y 21 DE JUNIO DE 2006 SE REITERO LA NECESIDAD DE ADQUIRIR LA CAJILLA DE SEGURIDAD A LA DIVISION ADMINISTRATIVA. CONSULTADO EL JEFE DE LA DIVISION ADMINISTRATIVA ,INFORMA MEDIANTE DSAD-1124 DE NOVIEMBRE 17 DE 2006 LA NO CONVENIENCIA DE LA OPERATIVIDAD DE LA CAJILLA DE SEGURIDAD SUGIRIENDO POR RECOMENDACION DEL FABRICANTE DEL RELOJ RADICADOR DE CORRESPONDENCIA QUE SE COLOCARA UN DISPOSITIVO DE BLOQUEO CONSISTENTE EN DOS LLAVES DE SEGURIDAD LAS CUALES SE ENTREGARON OPORTUNAMENTE A LA ENCARGADA DE RADICAR LA CORRESPONDENCIA SRA. FRANCISCA ARDILA PARA SU ADMINISTRACION Y CONTROL RESPECTIVO.</t>
  </si>
  <si>
    <t>SE DEFINIO CRONOGRAMA DE ACTIVIDADES EN DOS (2) FOLIOS PARA LA IMPLEMENTACION DEL SISTEMA DE ATENCION AL USUARIO. DENTRO DE LAS ACTIVIDADES MAS  IMPORTANTES SE DESTACAN: 1) DEFINICION DE ASPECTOS GENERALES RESPECTO A LAS FUNCIONES QUE SE ATENDERAN EN LA OAU. 2) REVISION E IMPRESION DE PROCEDIMIENTOS DE LA OAU. 3) REUNION  CON LAS AREAS QUE ATIENDEN PUBLICO. 4) PRESENTACION DE NECESIDADES PARA EL FUNCIONAMIENTO DE LA OAU. 5) MODIFICACION DE PROCEDIMIENTOS. 6) DEFINICION DE FUNCIONES ESPECIFICAS PARA LOS CARGOS ASIGNADOS A LA OAU,</t>
  </si>
  <si>
    <t>FALTA DE INTERVENCIÓN DE LA OFICINA DE PLANEACIÓN Y SISTEMAS EN LOS PROGRAMAS Y MECANISMOS DE PARTICIPACIÓN CIUDADANA EN EL CONTROL SOCIAL.</t>
  </si>
  <si>
    <t>DEBE CONTINUAR HASTA QUE SE DE CUMPLIMIENTO A LAS ACCIONES PLANTEADAS.</t>
  </si>
  <si>
    <t>ACCIONES A SEGUIR 2006</t>
  </si>
  <si>
    <t>CRONOGRAMA  2006</t>
  </si>
  <si>
    <t>SECRETARIA GENERAL / OMAR ORTEGÓN</t>
  </si>
  <si>
    <r>
      <t xml:space="preserve">INCLUIR EN EL PROCEDIMIENTO DEL SIP: </t>
    </r>
    <r>
      <rPr>
        <b/>
        <i/>
        <sz val="34"/>
        <color indexed="8"/>
        <rFont val="Arial"/>
        <family val="2"/>
      </rPr>
      <t xml:space="preserve">ENVÍO DE DOCUMENTOS AL ARCHIVO CENTRAL, COMO ACTIVIDAD PERMENENTE, </t>
    </r>
    <r>
      <rPr>
        <sz val="34"/>
        <color indexed="8"/>
        <rFont val="Arial"/>
        <family val="2"/>
      </rPr>
      <t>EL CONTROL QUE IMPLEMENTÓ LA SECRETARÍA GENERAL PARA CONTROLAR EL RIESGO DE ALTERACIÓN DE LOS DOCUMENTOS EN EL MOMENTO EN QUE SE PRESTEN,  EL CUAL CONSISTE EN  COLOCAR UN SELLO CON EL VISTO BUENO DEL FUNCIONARIO ENCARGADO DEL ARCHIVO EN CADA UNO DE LOS FOLIOS QUE SON REMITIDOS AL ARCHIVO POR PARTE DE LAS DIFERENTES DEPENDENCIAS DE LA ENTIDAD.</t>
    </r>
  </si>
  <si>
    <t xml:space="preserve">1) ÁREAS QUE REPORTARON LA INFORMACIÓN / ÁREAS QUE DEBEN REPORTAR LA INFORMACIÓN. </t>
  </si>
  <si>
    <t>DEMORA EN LA ENTREGA DE LA INFORMACIÓN, PARA PUBLICAR EN LA PAGINA WEB</t>
  </si>
  <si>
    <t>Consolidó: Grupo de Trabajo de Control Interno</t>
  </si>
  <si>
    <t xml:space="preserve"> No. DE CUENTAS CON OMISIÓN DE DESCUENTOS DE LEY / No. TOTAL DE CUENTAS TRAMITADAS.</t>
  </si>
  <si>
    <t>FALTA DE OBJETIVIDAD EN LA EVALUACIÓN DEL DESEMPEÑO, APLICACIÓN INADECUADA DE LA METODOLOGÍA POR PARTE DE LOS EVALUADORES DEL DESEMPEÑO.</t>
  </si>
  <si>
    <t>DESACTUALIZACIÓN DE LA BASE DE DATOS DE  LAS CUENTAS PERSONALES DE LOS FUNCIONARIOS DEL FONDO PASIVO.</t>
  </si>
  <si>
    <t>NO SE HA PRESENTADO NINGUNA RECLAMACION Y/O DEMANDA ADMINISTRATIVA POR INADECUADA LIQUIDACION</t>
  </si>
  <si>
    <t>1) SE LLEVA A CABO LA ACTIVIDAD "COLOCAR UN SELLO CON EL VISTO BUENO DEL FUNCIONARIO ENCARGADO DEL ARCHIVO EN CADA UNO DE LOS FOLIOS QUE SON REMITIDOS AL ARCHIVO POR PARTE DE LAS DIFERENTES DEPENDENCIAS DE LA ENTIDAD". 2) SE REALIZO SEGUIMIENTO A UNA MUESTRA PEQUEÑA, VERIFICANDO LA APLICACION DEL CONTROL DE DOCUMENTOS MEDIANTE EL SELLO. 3) VERIFICADO EL SIP PROCEDIMIENTO 06030101-ENVIO DOCUMENTOS AL ARCHIVO CENTRAL, A LA FECHA DEL MONITOREO NO SE HA MODIFICADO Y ACTUALIZADO EL PROCEDIMIENTO.</t>
  </si>
  <si>
    <t>COORDINADORA DE AFILIACIONES Y COMPENSACIÓN / DIVISIÓN DE CONTABILIDAD / DIVISIÓN DE TESORERÍA / OFICINA DE PLANEACIÓN Y SISTEMAS / COMITÉ DE MEJORAMIENTO DE PROCESOS Y PROCEDIMIENTOS</t>
  </si>
  <si>
    <t>ACTUALIZAR EL PROCEDIMIENTO CON EL CONTROL QUE SE IMPLEMENTÓ: "CRUCE DE INFORMACIÓN QUE PERMITE DETECTAR LAS INCONSISTENCIAS, PARA SER CORREGIDAS ANTES DE REALIZAR EL PROCESO DE COMPENSACIÓN"</t>
  </si>
  <si>
    <t>COORDINADORA DE AFILIACIONES Y COMPENSACIÓN  / OFICINA DE PLANEACIÓN Y SISTEMAS / COMITÉ DE MEJORAMIENTO DE PROCESOS Y PROCEDIMIENTOS</t>
  </si>
  <si>
    <t>ACTUALIZAR EL PROCEDIMIENTO CON LOS CONTROLES IMPLEMENTADOS: "VALIDACIÓN  POR TIPO Y NÚMERO DE DOCUMENTO, NOMBRES, APELLIDOS".</t>
  </si>
  <si>
    <t>INCLUIR EL SIGUIENTE CONTROL EN EL PROCEDIMIENTO: "INCLUIR EN LOS SOPORTES PARA EL RECONOCIMIENTO DE LA PENSIÓN COPIA DEL COMPROBANTE DE PAGO, CON EL PROPÓSITO DE QUE QUIEN PROYECTA EL ACTO ADMINISTRATIVO COMO QUIEN VERIFICA TENGA EL SOPORTE PARA DETERMINAR EL VALOR CORRECTO A PAGAR":</t>
  </si>
  <si>
    <t>JEFE DIVISIÓN PRESTACIONES ECONÓMICAS / OFICINA DE PLANEACIÓN Y SISTEMAS / COMITÉ DE MEJORAMIENTO DE PROCESOS Y PROCEDIMIENTOS</t>
  </si>
  <si>
    <t xml:space="preserve">VERIFICAR LA FACTURA Y/O CUENTA DE COBRO CON EL CONTRATO Y REGISTRO PRESUPUESTAL, </t>
  </si>
  <si>
    <t xml:space="preserve">VERIFICAR EN EL CUADRO - CONTROL DE PAGOS-EXCEL </t>
  </si>
  <si>
    <t>REVISIAR LIQUIDACION DE CUENTA POR PARTE DE CONTABILIDAD.</t>
  </si>
  <si>
    <t>VERIFICAR SI ESTOS CONTROLES ESTÁN INCLUIDOS EN EL PROCEDIMIENTO APROBADO EN EL SIP, SI NO ESTÁN INCLUIRLOS</t>
  </si>
  <si>
    <t>SUBDIRECTOR FINANCIERO, JEFE DIVISIÓN DE TESORERÍA, JEFE DIVISIÓN DE CONTABILIDAD</t>
  </si>
  <si>
    <r>
      <t xml:space="preserve">1) SE REALIZAN LOS PAGOS SIN CONTEMPLAR LAS CONDICIONES DEL CONTRATO POR RAZONES AJENAS AL MANEJO DE LOS PAGOS PERIODICOS POR PARTE DEL FUNCIONARIO ENCARGADO (PRESENTACION DE FACTURAS SIN LOS REQUISITOS ESTABLECIDOS EN EL CONTRATO); </t>
    </r>
    <r>
      <rPr>
        <b/>
        <sz val="40"/>
        <color indexed="8"/>
        <rFont val="Arial"/>
        <family val="2"/>
      </rPr>
      <t>POR LO ANTERIOR ESTOS CONTROLES DEBEN SER ANALIZADOS E INCLUIDOS DENTRO DE LOS PROCEDIMIENTOS RESPECTIVOS.</t>
    </r>
  </si>
  <si>
    <r>
      <t xml:space="preserve">1) ACTIVIDAD TRAZADA PARA DESARROLLAR DURANTE EL SEGUNDO SEM-2006. 2) NO SE HA HECHO SEGUIMIENTO POR PARTE DE LA DIVISION DE PERSONAL PARA LA IMPLEMENTACION DE LA EVALUACION DEL DESEMPEÑO. </t>
    </r>
    <r>
      <rPr>
        <b/>
        <sz val="40"/>
        <color indexed="8"/>
        <rFont val="Arial"/>
        <family val="2"/>
      </rPr>
      <t>3) ESTA ACTIVIDAD CONTINUA PARA EFECTOS DE SEGUIMIENTO.</t>
    </r>
  </si>
  <si>
    <r>
      <t xml:space="preserve">1) SE REITERO MEDIANTE TRES COMUNICACIONES SG-0200, 1264 Y 1470 LA NECESIDAD DE ADQUIRIR LA CAJILLA DE SEGURIDAD QUE RESGUARDARA EL RELOJ RADICADOR DE CORRESPONDENCIA RECIBIENDO COMO RESPUESTA MEDIANTE DSAD-1124 DE NOV/17/2006 LA RECOMENDACIÓN DE OPERAR UN DISPOSITIVO DE BLOQUEO QUE ES CONTROLADO POR UNA LLAVE. A LA FUNCIONARIA ENCARGADA FRANCISCA ARDILA SE LE HIZO ENTREGA DE DOS LLAVES PARA ADMINSTRAR Y CONTROLAR LA RADICACIÓN DE DOCUMENTOS. </t>
    </r>
    <r>
      <rPr>
        <b/>
        <sz val="40"/>
        <color indexed="8"/>
        <rFont val="Arial"/>
        <family val="2"/>
      </rPr>
      <t>SE RECOMIENDA ACTUALIZAR PROCEDIMIENTO. 2) SE RECOMIENDA INCLUIR EN EL RESPECTIVO PROCEDIMIENTO LA ACTIVIDAD DE CONTROL DE RADICACION DE LOS DOCUMENTOS. 3) TENIENDO EN CUENTA QUE ESTE RIESGO ESTA PLENAMENTE CONTROLADO SE PROPONE EXCLUIRLO DEL MAPA DE RIESGOS.</t>
    </r>
  </si>
  <si>
    <t xml:space="preserve">1) LA DIVISION DE SERVICIOS ADMINISTRATIVOS ADECUO FISICAMENTE LA OFICINA DE ATENCION AL USUARIO  HACIENDO ENTREGA DE LAS  INSTALACIONES. 2) LA DIRECCION GENERAL DIO APERTURA A LA OFICINA DE ATENCION AL USUARIO EL 14 DE AGOSTO DE 2006. </t>
  </si>
  <si>
    <t>1) MEDIANTE RESOLUCIONES No. 1091, 1313 Y 1316, SE DESIGNARON LOS FUNCIONARIOS PARA TRABAJAR EN LA OFICINA DE ATENCIÓN AL USUARIO A PARTIR DEL 17 DE JULIO DE 2006.</t>
  </si>
  <si>
    <r>
      <t>1) EN EL PRIMER SEMESTRE DE 2006 NO SE HA EXTRAVIADO NI DAÑADO NINGUN DOCUMENTO QUE HAYA SIDO REMITIDO POR LAS DIFERENTES AREAS. 2) EN EL PRIMER SEMESTRE DE 2006 SE HAN DADO EN PRESTA</t>
    </r>
    <r>
      <rPr>
        <sz val="40"/>
        <rFont val="Arial"/>
        <family val="2"/>
      </rPr>
      <t>MO 348 CARPETAS.</t>
    </r>
  </si>
  <si>
    <t>1) MEDIANTE SG-1070 DE MAYO 23 DE 2006 LA SECRETARIA GENERAL REMITE EL DOCUMENTO CON EL PERFIL REQUERIDO A LA DIVISION DE PERSONAL PARA LOS CARGOS QUE SE REQUIEREN EN LA OFICINA DE ATENCION AL USUARIO. 2) ASI MISMO, SE SOLICITA DESIGNAR LOS FUNCIONARIOS DE ACUERDO A LOS REQUISITOS FORMULADOS.</t>
  </si>
  <si>
    <r>
      <t xml:space="preserve">DEL SEGUIMIENTO A LA EJECUCION DEL CRONOGRAMA SE OBSERVO QUE MEDIANTE INFORME DE FECHA SEPTIEMBRE 18 DE 2006 LA OFICINA DE ATENCION AL USUARIO COMUNICA A LA SECRETARIA GENERAL LAS ACTIVIDADES ADELANTADAS POR LOS FUNCIONARIOS ENCARGADOS DEL SERVICIO DE ATENCION AL USUARIO. POR LO ANTERIOR SE RECOMIENDA: 1) QUE A TRAVES DE LA OFICINA DE ATENCION AL USUARIO SE ESTUDIE LA POSIBILIDAD DE IMPLEMENTAR LA CREACION DE BUZONES DE SUGERENCIAS Y QUEJAS DISPONIBLES EN LAS DIFERENTES IPS QUE PRESTAN LOS SERVICIOS DE SALUD A LOS USUARIOS; LO ANTERIOR CON EL FIN DE QUE EL FPS A TRAVES DE SUS AUDITORES MEDICOS ADMINISTREN Y ANALICEN DICHA INFORMACION. 2) NO SE HAN REVISADO LA TRANSVERSALIDAD CON LAS DIFERENTES AREAS Y NO SE HAN ACTUALIZADO Y MODIFICADO EN EL SIP EL PROCEDIMIENTO DE ATENCION AL USUARIO. </t>
    </r>
    <r>
      <rPr>
        <b/>
        <sz val="40"/>
        <color indexed="8"/>
        <rFont val="Arial"/>
        <family val="2"/>
      </rPr>
      <t>EL REPORTE DEL AVANCE A ESTA ACTIVIDAD SE DESCRIBIRA EN EL MONITOREO DEL II SEM-2006.</t>
    </r>
  </si>
  <si>
    <t>MEDIANTE OFICIO SF-769 DE OCTUBRE 24 DE 2006, EL SUBDIRECTOR FINANCIERO MANIFIESTA QUE “TENIENDO EN CUENTA QUE EL GOBIERNO NACIONAL MEDIANTE LA LEY 1066 DE 28 DE JULIO DE 2006 DICTA NORMAS PARA LA NORMALIZACIÓN DE LA CARTERA PÚBLICA Y DE ACUERDO CON EL CONTENIDO DE LOS PARÁGRAFOS 2º.  Y 3º.  DEL ART. 2º. DE LA CITADA LEY,   NO SE HAN DETERMINADO LAS CONDICIONES PARA ACOGER EL REGLAMENTO INTERNO DE RECAUDO DE CARTERA POR PARTE DE LAS ENTIDADES, POR CUANTO NO SE HAN EXPEDIDO LOS DECRETOS REGLAMENTARIOS QUE DEBIERON SER PROMULGADOS AL  29 DE SEPTIEMBRE DEL AÑO EN CURSO. ES ASÍ QUE SE RETRASÓ EL ENVÍO DE LAS CUENTAS DE COBRO QUE SE HABÍA PLANEADO PRESENTAR CON ACTO ADMINISTRATIVO (RESOLUCIÓN) A SEPTIEMBRE DE 2006, A LA ESPERA DE LA DEFINICIÓN DEL MANUAL DE CARTERA QUE INCLUYA LA REGLAMENTACIÓN DE LA NORMA ARRIBA CITADA;  SIN EMBARGO, A LA FECHA SE HAN REMITIDO EN LAS CONDICIONES ACOSTUMBRADAS CON CORTE A LA FECHA DE PROMULGACIÓN DE LA LEY EN MENCIÓN, EL 73% DE LAS CUENTAS INCLUIDA LA DE LA GOBERNACIÓN DE ANTIOQUIA QUE REPRESENTA EL 97% DEL TOTAL DE LA CARTERA DE CUOTAS PARTES PENSIONALES Y SE TIENE PREVISTO PARA EL 30 DE OCTUBRE PRÓXIMO HABERLAS ENVIADO EN SU TOTALIDAD.”</t>
  </si>
  <si>
    <r>
      <t xml:space="preserve">1) LA SUBDIRECCIÓN FINANCIERA HA CONTINUADO DESARROLLANDO GESTIÓN TENDIENTE A CONCILIAR LOS SALDOS POR PAGAR A LAS ENTIDADES ACREEDORAS QUE PRESENTARON SALDOS DIFERENTES A LO REGISTRADO DEL FPS A DICIEMBRE  DE 2005. 2) SE REALIZARON LAS ACCIONES CORRESPONDIENTES AL PAGO DE LAS CUENTAS POR PAGAR. </t>
    </r>
    <r>
      <rPr>
        <b/>
        <sz val="38"/>
        <rFont val="Arial"/>
        <family val="2"/>
      </rPr>
      <t>3) NO SE HA RECIBIDO RESPUESTA DE LAS ENTIDADES ACREEDORAS; POR LO ANTERIOR SE RECOMIENDA CONTINUAR CON EL SEGUIMIENTO DE ESTE RIESGO.</t>
    </r>
  </si>
  <si>
    <t>NO REPORTAN AVANCE DE ACTIVIDADES ADELANTADAS</t>
  </si>
  <si>
    <r>
      <t>1) SE EJERCE UN CONTROL EN LA DIVISION DE CONTABILIDAD A LAS CUENTAS ORDENES DE PAGO COMPROBANTE 06. SE VERIFICO ESTE CONTROL MEDIANTE UN ARCHIVO DONDE RELACIONAN LAS ORDENES DE PAGO ERRADAS Y SU POSTERIOR CORRECION LA CUAL SE REALIZA EL MISMO DIA . 2) EN LA ACTUALIDAD ESTA INCLUIDA ESTA ACTIVIDAD -</t>
    </r>
    <r>
      <rPr>
        <i/>
        <sz val="34"/>
        <color indexed="8"/>
        <rFont val="Arial"/>
        <family val="2"/>
      </rPr>
      <t xml:space="preserve"> "ELABORA REPORTE DE INCONSISTENCIAS PRESENTADAS EN LA AFECTACION CONTABLE EN EL COMPROBANTE 06 CAUSACION DE PASIVOS DIRIGIDO AL COORDINADOR DE PRESUPUESTO, E IMPRIME EL COMPROBANTE INCONSISTENTE"</t>
    </r>
    <r>
      <rPr>
        <sz val="34"/>
        <color indexed="8"/>
        <rFont val="Arial"/>
        <family val="2"/>
      </rPr>
      <t xml:space="preserve"> EN EL SIP PROCEDIMIENTO 02010104 "COMPROBANTE 06 CAUSACION DE PASIVOS". </t>
    </r>
    <r>
      <rPr>
        <b/>
        <sz val="34"/>
        <color indexed="8"/>
        <rFont val="Arial"/>
        <family val="2"/>
      </rPr>
      <t>3) SE RECOMIENDA CONTINUAR MONITOREANDO ESTE RIESGO YA QUE LA FECHA LIMITE DE SU EJECUCIÓN ES DIC-2006</t>
    </r>
  </si>
  <si>
    <r>
      <t xml:space="preserve">1) SE EJERCE UN CONTROL EN LA DIVISION DE CONTABILIDAD A LAS CUENTAS ORDENES DE PAGO COMPROBANTE 06. SE VERIFICO ESTE CONTROL MEDIANTE UN ARCHIVO DONDE RELACIONAN LAS ORDENES DE PAGO ERRADAS Y SU POSTERIOR CORRECION LA CUAL SE REALIZA EL MISMO DIA . </t>
    </r>
    <r>
      <rPr>
        <b/>
        <sz val="40"/>
        <color indexed="8"/>
        <rFont val="Arial"/>
        <family val="2"/>
      </rPr>
      <t>2) EN LA ACTUALIDAD ESTA INCLUIDA ESTA ACTIVIDAD - "ELABORA REPORTE DE INCONSISTENCIAS PRESENTADAS EN LA AFECTACION CONTABLE EN EL COMPROBANTE 06 CAUSACION DE PASIVOS DIRIGIDO AL COORDINADOR DE PRESUPUESTO, E IMPRIME EL COMPROBANTE INCONSISTENTE" EN EL SIP PROCEDIMIENTO 02010104 "COMPROBANTE 06 CAUSACION DE PASIVOS". 3) SE RECOMIENDA CONTINUAR MONITOREANDO ESTE RIESGO YA QUE LA FECHA LIMITE DE SU EJECUCIÓN ES DIC-2006</t>
    </r>
  </si>
  <si>
    <t>NO PRESENTARON ACTIVIDADES A DESARROLLAR EN EL PRIMER SEMESTRE DE 2006</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</si>
</sst>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C$&quot;#,##0_);\(&quot;C$&quot;#,##0\)"/>
    <numFmt numFmtId="181" formatCode="&quot;C$&quot;#,##0_);[Red]\(&quot;C$&quot;#,##0\)"/>
    <numFmt numFmtId="182" formatCode="&quot;C$&quot;#,##0.00_);\(&quot;C$&quot;#,##0.00\)"/>
    <numFmt numFmtId="183" formatCode="&quot;C$&quot;#,##0.00_);[Red]\(&quot;C$&quot;#,##0.00\)"/>
    <numFmt numFmtId="184" formatCode="_(&quot;C$&quot;* #,##0_);_(&quot;C$&quot;* \(#,##0\);_(&quot;C$&quot;* &quot;-&quot;_);_(@_)"/>
    <numFmt numFmtId="185" formatCode="_(* #,##0_);_(* \(#,##0\);_(* &quot;-&quot;_);_(@_)"/>
    <numFmt numFmtId="186" formatCode="_(&quot;C$&quot;* #,##0.00_);_(&quot;C$&quot;* \(#,##0.00\);_(&quot;C$&quot;* &quot;-&quot;??_);_(@_)"/>
    <numFmt numFmtId="187" formatCode="_(* #,##0.00_);_(* \(#,##0.00\);_(* &quot;-&quot;??_);_(@_)"/>
    <numFmt numFmtId="188" formatCode="0.0000"/>
    <numFmt numFmtId="189" formatCode="0.0000000"/>
  </numFmts>
  <fonts count="54">
    <font>
      <sz val="10"/>
      <name val="Arial"/>
      <family val="0"/>
    </font>
    <font>
      <sz val="10"/>
      <color indexed="8"/>
      <name val="Arial"/>
      <family val="2"/>
    </font>
    <font>
      <b/>
      <i/>
      <sz val="10"/>
      <color indexed="8"/>
      <name val="Arial"/>
      <family val="2"/>
    </font>
    <font>
      <sz val="10"/>
      <color indexed="10"/>
      <name val="Arial"/>
      <family val="0"/>
    </font>
    <font>
      <b/>
      <sz val="10"/>
      <name val="Arial"/>
      <family val="2"/>
    </font>
    <font>
      <sz val="18"/>
      <color indexed="8"/>
      <name val="Arial"/>
      <family val="2"/>
    </font>
    <font>
      <u val="single"/>
      <sz val="10"/>
      <color indexed="12"/>
      <name val="Arial"/>
      <family val="0"/>
    </font>
    <font>
      <u val="single"/>
      <sz val="10"/>
      <color indexed="36"/>
      <name val="Arial"/>
      <family val="0"/>
    </font>
    <font>
      <sz val="32"/>
      <color indexed="8"/>
      <name val="Arial"/>
      <family val="2"/>
    </font>
    <font>
      <sz val="30"/>
      <color indexed="8"/>
      <name val="Arial"/>
      <family val="2"/>
    </font>
    <font>
      <b/>
      <sz val="30"/>
      <color indexed="8"/>
      <name val="Arial"/>
      <family val="2"/>
    </font>
    <font>
      <sz val="24"/>
      <color indexed="8"/>
      <name val="Arial"/>
      <family val="2"/>
    </font>
    <font>
      <b/>
      <sz val="28"/>
      <color indexed="8"/>
      <name val="Arial"/>
      <family val="2"/>
    </font>
    <font>
      <sz val="28"/>
      <color indexed="8"/>
      <name val="Arial"/>
      <family val="2"/>
    </font>
    <font>
      <b/>
      <sz val="30"/>
      <color indexed="12"/>
      <name val="Arial"/>
      <family val="2"/>
    </font>
    <font>
      <b/>
      <sz val="32"/>
      <color indexed="8"/>
      <name val="Arial"/>
      <family val="2"/>
    </font>
    <font>
      <b/>
      <sz val="28"/>
      <name val="Arial"/>
      <family val="2"/>
    </font>
    <font>
      <b/>
      <sz val="48"/>
      <color indexed="8"/>
      <name val="Arial"/>
      <family val="2"/>
    </font>
    <font>
      <sz val="48"/>
      <color indexed="8"/>
      <name val="Arial"/>
      <family val="2"/>
    </font>
    <font>
      <b/>
      <sz val="40"/>
      <color indexed="8"/>
      <name val="Arial"/>
      <family val="2"/>
    </font>
    <font>
      <sz val="40"/>
      <color indexed="8"/>
      <name val="Arial"/>
      <family val="2"/>
    </font>
    <font>
      <sz val="40"/>
      <name val="Arial"/>
      <family val="2"/>
    </font>
    <font>
      <b/>
      <sz val="40"/>
      <name val="Arial"/>
      <family val="2"/>
    </font>
    <font>
      <sz val="40"/>
      <color indexed="56"/>
      <name val="Arial"/>
      <family val="2"/>
    </font>
    <font>
      <sz val="39"/>
      <color indexed="8"/>
      <name val="Arial"/>
      <family val="2"/>
    </font>
    <font>
      <sz val="38"/>
      <color indexed="8"/>
      <name val="Arial"/>
      <family val="2"/>
    </font>
    <font>
      <sz val="37"/>
      <color indexed="8"/>
      <name val="Arial"/>
      <family val="2"/>
    </font>
    <font>
      <sz val="34"/>
      <color indexed="8"/>
      <name val="Arial"/>
      <family val="2"/>
    </font>
    <font>
      <sz val="38"/>
      <name val="Arial"/>
      <family val="2"/>
    </font>
    <font>
      <sz val="36"/>
      <color indexed="8"/>
      <name val="Arial"/>
      <family val="2"/>
    </font>
    <font>
      <sz val="36"/>
      <name val="Arial"/>
      <family val="2"/>
    </font>
    <font>
      <b/>
      <sz val="35"/>
      <name val="Arial"/>
      <family val="2"/>
    </font>
    <font>
      <sz val="35"/>
      <color indexed="8"/>
      <name val="Arial"/>
      <family val="2"/>
    </font>
    <font>
      <sz val="40"/>
      <color indexed="10"/>
      <name val="Arial"/>
      <family val="2"/>
    </font>
    <font>
      <b/>
      <sz val="34"/>
      <color indexed="8"/>
      <name val="Arial"/>
      <family val="2"/>
    </font>
    <font>
      <sz val="34"/>
      <name val="Arial"/>
      <family val="2"/>
    </font>
    <font>
      <sz val="34"/>
      <color indexed="56"/>
      <name val="Arial"/>
      <family val="2"/>
    </font>
    <font>
      <b/>
      <sz val="34"/>
      <name val="Arial"/>
      <family val="2"/>
    </font>
    <font>
      <b/>
      <i/>
      <sz val="34"/>
      <color indexed="8"/>
      <name val="Arial"/>
      <family val="2"/>
    </font>
    <font>
      <sz val="26"/>
      <color indexed="8"/>
      <name val="Arial"/>
      <family val="2"/>
    </font>
    <font>
      <sz val="8"/>
      <name val="Tahoma"/>
      <family val="0"/>
    </font>
    <font>
      <b/>
      <sz val="8"/>
      <name val="Tahoma"/>
      <family val="0"/>
    </font>
    <font>
      <sz val="8"/>
      <name val="Arial"/>
      <family val="0"/>
    </font>
    <font>
      <sz val="28"/>
      <name val="Arial"/>
      <family val="2"/>
    </font>
    <font>
      <b/>
      <i/>
      <sz val="40"/>
      <color indexed="8"/>
      <name val="Arial"/>
      <family val="2"/>
    </font>
    <font>
      <b/>
      <sz val="10"/>
      <color indexed="8"/>
      <name val="Arial"/>
      <family val="2"/>
    </font>
    <font>
      <sz val="39"/>
      <name val="Arial"/>
      <family val="2"/>
    </font>
    <font>
      <b/>
      <sz val="38"/>
      <name val="Arial"/>
      <family val="2"/>
    </font>
    <font>
      <i/>
      <sz val="34"/>
      <color indexed="8"/>
      <name val="Arial"/>
      <family val="2"/>
    </font>
    <font>
      <b/>
      <sz val="36"/>
      <color indexed="8"/>
      <name val="Arial"/>
      <family val="2"/>
    </font>
    <font>
      <b/>
      <sz val="37"/>
      <color indexed="8"/>
      <name val="Arial"/>
      <family val="2"/>
    </font>
    <font>
      <sz val="40"/>
      <color indexed="12"/>
      <name val="Arial"/>
      <family val="2"/>
    </font>
    <font>
      <b/>
      <sz val="38"/>
      <color indexed="8"/>
      <name val="Arial"/>
      <family val="2"/>
    </font>
    <font>
      <b/>
      <sz val="8"/>
      <name val="Arial"/>
      <family val="2"/>
    </font>
  </fonts>
  <fills count="2">
    <fill>
      <patternFill/>
    </fill>
    <fill>
      <patternFill patternType="gray125"/>
    </fill>
  </fills>
  <borders count="13">
    <border>
      <left/>
      <right/>
      <top/>
      <bottom/>
      <diagonal/>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49">
    <xf numFmtId="0" fontId="0" fillId="0" borderId="0" xfId="0" applyAlignment="1">
      <alignment/>
    </xf>
    <xf numFmtId="0" fontId="3" fillId="0" borderId="0" xfId="0" applyFont="1" applyAlignment="1">
      <alignment/>
    </xf>
    <xf numFmtId="0" fontId="4" fillId="0" borderId="0" xfId="0" applyFont="1" applyAlignment="1">
      <alignment/>
    </xf>
    <xf numFmtId="0" fontId="5" fillId="0" borderId="0" xfId="0" applyFont="1" applyFill="1" applyAlignment="1">
      <alignment/>
    </xf>
    <xf numFmtId="0" fontId="5" fillId="0" borderId="0" xfId="0" applyFont="1" applyFill="1" applyAlignment="1">
      <alignment wrapText="1"/>
    </xf>
    <xf numFmtId="0" fontId="11" fillId="0" borderId="0" xfId="0" applyFont="1" applyFill="1" applyAlignment="1">
      <alignment/>
    </xf>
    <xf numFmtId="0" fontId="14" fillId="0" borderId="0" xfId="0" applyFont="1" applyFill="1" applyAlignment="1">
      <alignment horizontal="center" vertical="center"/>
    </xf>
    <xf numFmtId="0" fontId="10" fillId="0" borderId="0" xfId="0" applyFont="1" applyFill="1" applyAlignment="1">
      <alignment horizontal="center" vertical="center"/>
    </xf>
    <xf numFmtId="0" fontId="9" fillId="0" borderId="0" xfId="0" applyFont="1" applyFill="1" applyAlignment="1">
      <alignment/>
    </xf>
    <xf numFmtId="0" fontId="9" fillId="0" borderId="0" xfId="0" applyNumberFormat="1" applyFont="1" applyFill="1" applyAlignment="1">
      <alignment/>
    </xf>
    <xf numFmtId="0" fontId="8" fillId="0" borderId="0" xfId="0" applyFont="1" applyFill="1" applyAlignment="1">
      <alignment/>
    </xf>
    <xf numFmtId="0" fontId="8" fillId="0" borderId="0" xfId="0" applyFont="1" applyFill="1" applyAlignment="1">
      <alignment/>
    </xf>
    <xf numFmtId="0" fontId="15" fillId="0" borderId="0" xfId="0" applyFont="1" applyFill="1" applyBorder="1" applyAlignment="1">
      <alignment horizontal="center" vertical="center"/>
    </xf>
    <xf numFmtId="0" fontId="15" fillId="0" borderId="1" xfId="0" applyFont="1" applyFill="1" applyBorder="1" applyAlignment="1">
      <alignment vertical="center"/>
    </xf>
    <xf numFmtId="0" fontId="17" fillId="0" borderId="0" xfId="0" applyFont="1" applyFill="1" applyAlignment="1">
      <alignment horizontal="center" vertical="center"/>
    </xf>
    <xf numFmtId="0" fontId="19" fillId="0" borderId="2" xfId="0" applyFont="1" applyFill="1" applyBorder="1" applyAlignment="1">
      <alignment horizontal="center" vertical="center" wrapText="1"/>
    </xf>
    <xf numFmtId="0" fontId="19" fillId="0" borderId="2" xfId="0" applyFont="1" applyFill="1" applyBorder="1" applyAlignment="1">
      <alignment horizontal="center" vertical="center"/>
    </xf>
    <xf numFmtId="0" fontId="20" fillId="0" borderId="2" xfId="0" applyNumberFormat="1" applyFont="1" applyFill="1" applyBorder="1" applyAlignment="1" applyProtection="1">
      <alignment horizontal="justify" vertical="center" wrapText="1"/>
      <protection locked="0"/>
    </xf>
    <xf numFmtId="0" fontId="20" fillId="0" borderId="2" xfId="0" applyNumberFormat="1" applyFont="1" applyFill="1" applyBorder="1" applyAlignment="1" applyProtection="1">
      <alignment vertical="center" wrapText="1"/>
      <protection locked="0"/>
    </xf>
    <xf numFmtId="10" fontId="20" fillId="0" borderId="2" xfId="21" applyNumberFormat="1" applyFont="1" applyFill="1" applyBorder="1" applyAlignment="1" applyProtection="1">
      <alignment horizontal="center" vertical="center" wrapText="1"/>
      <protection locked="0"/>
    </xf>
    <xf numFmtId="49" fontId="22" fillId="0" borderId="2" xfId="21" applyNumberFormat="1" applyFont="1" applyFill="1" applyBorder="1" applyAlignment="1" applyProtection="1">
      <alignment horizontal="center" vertical="center"/>
      <protection locked="0"/>
    </xf>
    <xf numFmtId="0" fontId="20" fillId="0" borderId="2" xfId="21" applyNumberFormat="1" applyFont="1" applyFill="1" applyBorder="1" applyAlignment="1" applyProtection="1">
      <alignment horizontal="justify" vertical="center" wrapText="1"/>
      <protection locked="0"/>
    </xf>
    <xf numFmtId="0" fontId="22" fillId="0" borderId="2" xfId="0" applyFont="1" applyFill="1" applyBorder="1" applyAlignment="1">
      <alignment horizontal="center" vertical="center"/>
    </xf>
    <xf numFmtId="0" fontId="1" fillId="0" borderId="0" xfId="0" applyFont="1" applyFill="1" applyAlignment="1">
      <alignment/>
    </xf>
    <xf numFmtId="10" fontId="21" fillId="0" borderId="2" xfId="0" applyNumberFormat="1" applyFont="1" applyFill="1" applyBorder="1" applyAlignment="1" applyProtection="1">
      <alignment horizontal="center" vertical="center" wrapText="1"/>
      <protection locked="0"/>
    </xf>
    <xf numFmtId="0" fontId="1" fillId="0" borderId="0" xfId="0" applyNumberFormat="1" applyFont="1" applyFill="1" applyAlignment="1">
      <alignment/>
    </xf>
    <xf numFmtId="0" fontId="1" fillId="0" borderId="0" xfId="0" applyFont="1" applyFill="1" applyAlignment="1">
      <alignment wrapText="1"/>
    </xf>
    <xf numFmtId="0" fontId="29" fillId="0" borderId="0" xfId="0" applyFont="1" applyFill="1" applyAlignment="1">
      <alignment horizontal="center" vertical="center"/>
    </xf>
    <xf numFmtId="0" fontId="29" fillId="0" borderId="0" xfId="0" applyFont="1" applyFill="1" applyAlignment="1">
      <alignment/>
    </xf>
    <xf numFmtId="10" fontId="20" fillId="0" borderId="2" xfId="21" applyNumberFormat="1" applyFont="1" applyFill="1" applyBorder="1" applyAlignment="1" applyProtection="1">
      <alignment horizontal="center" vertical="center"/>
      <protection locked="0"/>
    </xf>
    <xf numFmtId="10" fontId="21" fillId="0" borderId="2" xfId="21" applyNumberFormat="1" applyFont="1" applyFill="1" applyBorder="1" applyAlignment="1" applyProtection="1">
      <alignment horizontal="center" vertical="center"/>
      <protection locked="0"/>
    </xf>
    <xf numFmtId="10" fontId="20" fillId="0" borderId="2" xfId="0" applyNumberFormat="1" applyFont="1" applyFill="1" applyBorder="1" applyAlignment="1" applyProtection="1">
      <alignment horizontal="center" vertical="center" wrapText="1"/>
      <protection locked="0"/>
    </xf>
    <xf numFmtId="0" fontId="29" fillId="0" borderId="2" xfId="0" applyNumberFormat="1" applyFont="1" applyFill="1" applyBorder="1" applyAlignment="1" applyProtection="1">
      <alignment horizontal="justify" vertical="center" wrapText="1"/>
      <protection locked="0"/>
    </xf>
    <xf numFmtId="0" fontId="19" fillId="0" borderId="2" xfId="0" applyFont="1" applyFill="1" applyBorder="1" applyAlignment="1">
      <alignment vertical="center"/>
    </xf>
    <xf numFmtId="49" fontId="20" fillId="0" borderId="2" xfId="0" applyNumberFormat="1" applyFont="1" applyFill="1" applyBorder="1" applyAlignment="1" applyProtection="1">
      <alignment horizontal="center" vertical="center" wrapText="1"/>
      <protection locked="0"/>
    </xf>
    <xf numFmtId="10" fontId="19" fillId="0" borderId="2" xfId="21" applyNumberFormat="1" applyFont="1" applyFill="1" applyBorder="1" applyAlignment="1" applyProtection="1">
      <alignment horizontal="center" vertical="center" wrapText="1"/>
      <protection locked="0"/>
    </xf>
    <xf numFmtId="0" fontId="20" fillId="0" borderId="2" xfId="0" applyFont="1" applyFill="1" applyBorder="1" applyAlignment="1" applyProtection="1">
      <alignment horizontal="justify" vertical="center" wrapText="1"/>
      <protection locked="0"/>
    </xf>
    <xf numFmtId="0" fontId="9" fillId="0" borderId="0" xfId="0" applyFont="1" applyFill="1" applyBorder="1" applyAlignment="1" applyProtection="1">
      <alignment horizontal="justify" vertical="center" wrapText="1"/>
      <protection locked="0"/>
    </xf>
    <xf numFmtId="0" fontId="0" fillId="0" borderId="0" xfId="0" applyFont="1" applyFill="1" applyBorder="1" applyAlignment="1">
      <alignment horizontal="justify" vertical="center" wrapText="1"/>
    </xf>
    <xf numFmtId="0" fontId="26" fillId="0" borderId="2" xfId="0" applyFont="1" applyFill="1" applyBorder="1" applyAlignment="1" applyProtection="1">
      <alignment horizontal="justify" vertical="center" wrapText="1"/>
      <protection locked="0"/>
    </xf>
    <xf numFmtId="49" fontId="22" fillId="0" borderId="2" xfId="21" applyNumberFormat="1" applyFont="1" applyFill="1" applyBorder="1" applyAlignment="1" applyProtection="1">
      <alignment vertical="center"/>
      <protection locked="0"/>
    </xf>
    <xf numFmtId="0" fontId="19" fillId="0" borderId="2" xfId="0" applyFont="1" applyFill="1" applyBorder="1" applyAlignment="1" applyProtection="1">
      <alignment horizontal="center" vertical="center" wrapText="1"/>
      <protection/>
    </xf>
    <xf numFmtId="10" fontId="20" fillId="0" borderId="2" xfId="21" applyNumberFormat="1" applyFont="1" applyFill="1" applyBorder="1" applyAlignment="1" applyProtection="1">
      <alignment vertical="center"/>
      <protection locked="0"/>
    </xf>
    <xf numFmtId="10" fontId="20" fillId="0" borderId="2" xfId="21" applyNumberFormat="1" applyFont="1" applyFill="1" applyBorder="1" applyAlignment="1" applyProtection="1">
      <alignment vertical="center" wrapText="1"/>
      <protection locked="0"/>
    </xf>
    <xf numFmtId="0" fontId="21" fillId="0" borderId="2" xfId="0" applyNumberFormat="1" applyFont="1" applyFill="1" applyBorder="1" applyAlignment="1" applyProtection="1">
      <alignment horizontal="justify" vertical="center" wrapText="1"/>
      <protection locked="0"/>
    </xf>
    <xf numFmtId="10" fontId="23" fillId="0" borderId="2" xfId="21" applyNumberFormat="1" applyFont="1" applyFill="1" applyBorder="1" applyAlignment="1" applyProtection="1">
      <alignment horizontal="center" vertical="center"/>
      <protection locked="0"/>
    </xf>
    <xf numFmtId="0" fontId="20" fillId="0" borderId="2" xfId="0" applyNumberFormat="1" applyFont="1" applyFill="1" applyBorder="1" applyAlignment="1" applyProtection="1">
      <alignment horizontal="justify" vertical="center"/>
      <protection locked="0"/>
    </xf>
    <xf numFmtId="0" fontId="20" fillId="0" borderId="2" xfId="0" applyFont="1" applyFill="1" applyBorder="1" applyAlignment="1" applyProtection="1">
      <alignment horizontal="center" vertical="center" wrapText="1"/>
      <protection locked="0"/>
    </xf>
    <xf numFmtId="0" fontId="28" fillId="0" borderId="2" xfId="0" applyFont="1" applyFill="1" applyBorder="1" applyAlignment="1" applyProtection="1">
      <alignment horizontal="justify" vertical="center" wrapText="1"/>
      <protection locked="0"/>
    </xf>
    <xf numFmtId="0" fontId="21" fillId="0" borderId="2" xfId="0" applyFont="1" applyFill="1" applyBorder="1" applyAlignment="1" applyProtection="1">
      <alignment horizontal="justify" vertical="center" wrapText="1"/>
      <protection locked="0"/>
    </xf>
    <xf numFmtId="0" fontId="39" fillId="0" borderId="0" xfId="0" applyFont="1" applyFill="1" applyAlignment="1">
      <alignment/>
    </xf>
    <xf numFmtId="1" fontId="20" fillId="0" borderId="2" xfId="21" applyNumberFormat="1" applyFont="1" applyFill="1" applyBorder="1" applyAlignment="1" applyProtection="1">
      <alignment horizontal="center" vertical="center" wrapText="1"/>
      <protection locked="0"/>
    </xf>
    <xf numFmtId="0" fontId="29" fillId="0" borderId="2" xfId="0" applyFont="1" applyFill="1" applyBorder="1" applyAlignment="1" applyProtection="1">
      <alignment horizontal="justify" vertical="center" wrapText="1"/>
      <protection/>
    </xf>
    <xf numFmtId="0" fontId="20" fillId="0" borderId="2" xfId="0" applyFont="1" applyFill="1" applyBorder="1" applyAlignment="1" applyProtection="1">
      <alignment horizontal="center" vertical="center" wrapText="1"/>
      <protection/>
    </xf>
    <xf numFmtId="0" fontId="27" fillId="0" borderId="2" xfId="0" applyFont="1" applyFill="1" applyBorder="1" applyAlignment="1" applyProtection="1">
      <alignment horizontal="justify" vertical="center" wrapText="1"/>
      <protection/>
    </xf>
    <xf numFmtId="0" fontId="27" fillId="0" borderId="2" xfId="0" applyFont="1" applyFill="1" applyBorder="1" applyAlignment="1" applyProtection="1">
      <alignment horizontal="center" vertical="center" wrapText="1"/>
      <protection/>
    </xf>
    <xf numFmtId="0" fontId="27" fillId="0" borderId="2" xfId="0" applyFont="1" applyFill="1" applyBorder="1" applyAlignment="1" applyProtection="1">
      <alignment vertical="center" wrapText="1"/>
      <protection/>
    </xf>
    <xf numFmtId="17" fontId="27" fillId="0" borderId="2" xfId="0" applyNumberFormat="1" applyFont="1" applyFill="1" applyBorder="1" applyAlignment="1" applyProtection="1">
      <alignment horizontal="center" vertical="center" wrapText="1"/>
      <protection/>
    </xf>
    <xf numFmtId="0" fontId="27" fillId="0" borderId="2" xfId="0" applyFont="1" applyFill="1" applyBorder="1" applyAlignment="1" applyProtection="1">
      <alignment horizontal="justify" vertical="center"/>
      <protection/>
    </xf>
    <xf numFmtId="1" fontId="27" fillId="0" borderId="2" xfId="21" applyNumberFormat="1" applyFont="1" applyFill="1" applyBorder="1" applyAlignment="1" applyProtection="1">
      <alignment vertical="center" wrapText="1"/>
      <protection/>
    </xf>
    <xf numFmtId="10" fontId="20" fillId="0" borderId="2" xfId="21" applyNumberFormat="1" applyFont="1" applyFill="1" applyBorder="1" applyAlignment="1" applyProtection="1">
      <alignment horizontal="center" vertical="center" wrapText="1"/>
      <protection/>
    </xf>
    <xf numFmtId="10" fontId="27" fillId="0" borderId="2" xfId="21" applyNumberFormat="1" applyFont="1" applyFill="1" applyBorder="1" applyAlignment="1" applyProtection="1">
      <alignment horizontal="justify" vertical="center" wrapText="1"/>
      <protection/>
    </xf>
    <xf numFmtId="49" fontId="20" fillId="0" borderId="2" xfId="0" applyNumberFormat="1" applyFont="1" applyFill="1" applyBorder="1" applyAlignment="1" applyProtection="1">
      <alignment horizontal="center" vertical="center" wrapText="1"/>
      <protection/>
    </xf>
    <xf numFmtId="0" fontId="28" fillId="0" borderId="2" xfId="0" applyFont="1" applyFill="1" applyBorder="1" applyAlignment="1" applyProtection="1">
      <alignment horizontal="justify" vertical="center" wrapText="1"/>
      <protection/>
    </xf>
    <xf numFmtId="0" fontId="21" fillId="0" borderId="2" xfId="0" applyFont="1" applyFill="1" applyBorder="1" applyAlignment="1" applyProtection="1">
      <alignment horizontal="justify" vertical="center" wrapText="1"/>
      <protection/>
    </xf>
    <xf numFmtId="10" fontId="21" fillId="0" borderId="2" xfId="21" applyNumberFormat="1" applyFont="1" applyFill="1" applyBorder="1" applyAlignment="1" applyProtection="1">
      <alignment horizontal="justify" vertical="center" wrapText="1"/>
      <protection/>
    </xf>
    <xf numFmtId="10" fontId="21" fillId="0" borderId="2" xfId="21" applyNumberFormat="1" applyFont="1" applyFill="1" applyBorder="1" applyAlignment="1" applyProtection="1">
      <alignment horizontal="center" vertical="center" wrapText="1"/>
      <protection/>
    </xf>
    <xf numFmtId="0" fontId="35" fillId="0" borderId="2" xfId="0" applyFont="1" applyFill="1" applyBorder="1" applyAlignment="1" applyProtection="1">
      <alignment vertical="center" wrapText="1"/>
      <protection/>
    </xf>
    <xf numFmtId="0" fontId="29" fillId="0" borderId="2" xfId="0" applyFont="1" applyFill="1" applyBorder="1" applyAlignment="1" applyProtection="1">
      <alignment horizontal="center" vertical="center" wrapText="1"/>
      <protection/>
    </xf>
    <xf numFmtId="0" fontId="35" fillId="0" borderId="2" xfId="0" applyFont="1" applyFill="1" applyBorder="1" applyAlignment="1" applyProtection="1">
      <alignment horizontal="justify" vertical="center" wrapText="1"/>
      <protection/>
    </xf>
    <xf numFmtId="0" fontId="8" fillId="0" borderId="2" xfId="0" applyFont="1" applyFill="1" applyBorder="1" applyAlignment="1" applyProtection="1">
      <alignment horizontal="justify" vertical="center" wrapText="1"/>
      <protection/>
    </xf>
    <xf numFmtId="0" fontId="9" fillId="0" borderId="0" xfId="0" applyFont="1" applyFill="1" applyAlignment="1">
      <alignment horizontal="justify"/>
    </xf>
    <xf numFmtId="0" fontId="1" fillId="0" borderId="0" xfId="0" applyFont="1" applyFill="1" applyAlignment="1">
      <alignment horizontal="justify"/>
    </xf>
    <xf numFmtId="0" fontId="18" fillId="0" borderId="0" xfId="0" applyFont="1" applyFill="1" applyAlignment="1">
      <alignment horizontal="justify"/>
    </xf>
    <xf numFmtId="0" fontId="8" fillId="0" borderId="0" xfId="0" applyFont="1" applyFill="1" applyAlignment="1">
      <alignment horizontal="justify"/>
    </xf>
    <xf numFmtId="49" fontId="20" fillId="0" borderId="2" xfId="0" applyNumberFormat="1" applyFont="1" applyFill="1" applyBorder="1" applyAlignment="1" applyProtection="1">
      <alignment vertical="center" wrapText="1"/>
      <protection locked="0"/>
    </xf>
    <xf numFmtId="0" fontId="19" fillId="0" borderId="2" xfId="0" applyNumberFormat="1" applyFont="1" applyFill="1" applyBorder="1" applyAlignment="1" applyProtection="1">
      <alignment vertical="center" wrapText="1"/>
      <protection locked="0"/>
    </xf>
    <xf numFmtId="0" fontId="17" fillId="0" borderId="0" xfId="0" applyFont="1" applyFill="1" applyAlignment="1">
      <alignment horizontal="center"/>
    </xf>
    <xf numFmtId="0" fontId="45" fillId="0" borderId="0" xfId="0" applyFont="1" applyFill="1" applyAlignment="1">
      <alignment horizontal="center"/>
    </xf>
    <xf numFmtId="0" fontId="29" fillId="0" borderId="2" xfId="0" applyFont="1" applyFill="1" applyBorder="1" applyAlignment="1" applyProtection="1">
      <alignment horizontal="justify" vertical="center" wrapText="1"/>
      <protection locked="0"/>
    </xf>
    <xf numFmtId="49" fontId="21" fillId="0" borderId="2" xfId="21" applyNumberFormat="1" applyFont="1" applyFill="1" applyBorder="1" applyAlignment="1" applyProtection="1">
      <alignment horizontal="center" vertical="center"/>
      <protection locked="0"/>
    </xf>
    <xf numFmtId="49" fontId="21" fillId="0" borderId="2" xfId="21" applyNumberFormat="1" applyFont="1" applyFill="1" applyBorder="1" applyAlignment="1" applyProtection="1">
      <alignment vertical="center"/>
      <protection locked="0"/>
    </xf>
    <xf numFmtId="0" fontId="20" fillId="0" borderId="2" xfId="0" applyFont="1" applyFill="1" applyBorder="1" applyAlignment="1">
      <alignment horizontal="center" vertical="center"/>
    </xf>
    <xf numFmtId="0" fontId="21" fillId="0" borderId="2" xfId="0" applyFont="1" applyFill="1" applyBorder="1" applyAlignment="1">
      <alignment horizontal="center" vertical="center"/>
    </xf>
    <xf numFmtId="0" fontId="51" fillId="0" borderId="2" xfId="0" applyFont="1" applyFill="1" applyBorder="1" applyAlignment="1">
      <alignment horizontal="center" vertical="center"/>
    </xf>
    <xf numFmtId="0" fontId="20" fillId="0" borderId="2" xfId="0" applyFont="1" applyFill="1" applyBorder="1" applyAlignment="1">
      <alignment horizontal="center" vertical="center" wrapText="1"/>
    </xf>
    <xf numFmtId="0" fontId="20" fillId="0" borderId="2" xfId="0" applyFont="1" applyFill="1" applyBorder="1" applyAlignment="1" applyProtection="1">
      <alignment vertical="center"/>
      <protection locked="0"/>
    </xf>
    <xf numFmtId="0" fontId="20" fillId="0" borderId="2" xfId="0" applyFont="1" applyFill="1" applyBorder="1" applyAlignment="1">
      <alignment vertical="center"/>
    </xf>
    <xf numFmtId="0" fontId="21" fillId="0" borderId="2" xfId="0" applyFont="1" applyFill="1" applyBorder="1" applyAlignment="1">
      <alignment horizontal="justify" vertical="center"/>
    </xf>
    <xf numFmtId="10" fontId="9" fillId="0" borderId="2" xfId="0" applyNumberFormat="1" applyFont="1" applyFill="1" applyBorder="1" applyAlignment="1" applyProtection="1">
      <alignment horizontal="center" vertical="center" wrapText="1"/>
      <protection locked="0"/>
    </xf>
    <xf numFmtId="49" fontId="19" fillId="0" borderId="2" xfId="0" applyNumberFormat="1" applyFont="1" applyFill="1" applyBorder="1" applyAlignment="1" applyProtection="1">
      <alignment horizontal="center" vertical="center" wrapText="1"/>
      <protection locked="0"/>
    </xf>
    <xf numFmtId="0" fontId="35" fillId="0" borderId="2" xfId="0" applyNumberFormat="1" applyFont="1" applyFill="1" applyBorder="1" applyAlignment="1" applyProtection="1">
      <alignment horizontal="justify" vertical="center" wrapText="1"/>
      <protection/>
    </xf>
    <xf numFmtId="0" fontId="22" fillId="0" borderId="2" xfId="0" applyFont="1" applyFill="1" applyBorder="1" applyAlignment="1" applyProtection="1">
      <alignment horizontal="center" vertical="center" textRotation="90" wrapText="1"/>
      <protection/>
    </xf>
    <xf numFmtId="10" fontId="20" fillId="0" borderId="2" xfId="21" applyNumberFormat="1" applyFont="1" applyFill="1" applyBorder="1" applyAlignment="1" applyProtection="1">
      <alignment horizontal="justify" vertical="center" wrapText="1"/>
      <protection locked="0"/>
    </xf>
    <xf numFmtId="0" fontId="27" fillId="0" borderId="2" xfId="0" applyFont="1" applyFill="1" applyBorder="1" applyAlignment="1" applyProtection="1">
      <alignment horizontal="left" vertical="center" wrapText="1"/>
      <protection/>
    </xf>
    <xf numFmtId="14" fontId="27" fillId="0" borderId="2" xfId="0" applyNumberFormat="1" applyFont="1" applyFill="1" applyBorder="1" applyAlignment="1" applyProtection="1">
      <alignment vertical="center" wrapText="1"/>
      <protection/>
    </xf>
    <xf numFmtId="10" fontId="29" fillId="0" borderId="2" xfId="21" applyNumberFormat="1" applyFont="1" applyFill="1" applyBorder="1" applyAlignment="1" applyProtection="1">
      <alignment horizontal="justify" vertical="center" wrapText="1"/>
      <protection/>
    </xf>
    <xf numFmtId="10" fontId="25" fillId="0" borderId="2" xfId="21" applyNumberFormat="1" applyFont="1" applyFill="1" applyBorder="1" applyAlignment="1" applyProtection="1">
      <alignment horizontal="justify" vertical="center" wrapText="1"/>
      <protection locked="0"/>
    </xf>
    <xf numFmtId="10" fontId="29" fillId="0" borderId="2" xfId="21" applyNumberFormat="1" applyFont="1" applyFill="1" applyBorder="1" applyAlignment="1" applyProtection="1">
      <alignment horizontal="justify" vertical="center" wrapText="1"/>
      <protection locked="0"/>
    </xf>
    <xf numFmtId="0" fontId="35" fillId="0" borderId="2" xfId="0" applyNumberFormat="1" applyFont="1" applyFill="1" applyBorder="1" applyAlignment="1" applyProtection="1">
      <alignment horizontal="justify" vertical="center"/>
      <protection/>
    </xf>
    <xf numFmtId="0" fontId="27" fillId="0" borderId="2" xfId="0" applyNumberFormat="1" applyFont="1" applyFill="1" applyBorder="1" applyAlignment="1" applyProtection="1">
      <alignment vertical="center" wrapText="1"/>
      <protection/>
    </xf>
    <xf numFmtId="1" fontId="19" fillId="0" borderId="2" xfId="21" applyNumberFormat="1" applyFont="1" applyFill="1" applyBorder="1" applyAlignment="1" applyProtection="1">
      <alignment horizontal="center" vertical="center" wrapText="1"/>
      <protection locked="0"/>
    </xf>
    <xf numFmtId="0" fontId="24" fillId="0" borderId="3" xfId="0" applyFont="1" applyFill="1" applyBorder="1" applyAlignment="1" applyProtection="1">
      <alignment horizontal="justify" vertical="center" wrapText="1"/>
      <protection locked="0"/>
    </xf>
    <xf numFmtId="0" fontId="24" fillId="0" borderId="4" xfId="0" applyFont="1" applyFill="1" applyBorder="1" applyAlignment="1" applyProtection="1">
      <alignment horizontal="justify" vertical="center" wrapText="1"/>
      <protection locked="0"/>
    </xf>
    <xf numFmtId="0" fontId="24" fillId="0" borderId="5" xfId="0" applyFont="1" applyFill="1" applyBorder="1" applyAlignment="1" applyProtection="1">
      <alignment horizontal="justify" vertical="center" wrapText="1"/>
      <protection locked="0"/>
    </xf>
    <xf numFmtId="0" fontId="35" fillId="0" borderId="2" xfId="0" applyFont="1" applyFill="1" applyBorder="1" applyAlignment="1" applyProtection="1">
      <alignment horizontal="justify" vertical="center" wrapText="1"/>
      <protection/>
    </xf>
    <xf numFmtId="0" fontId="0" fillId="0" borderId="2" xfId="0" applyFill="1" applyBorder="1" applyAlignment="1" applyProtection="1">
      <alignment horizontal="justify" vertical="center" wrapText="1"/>
      <protection/>
    </xf>
    <xf numFmtId="49" fontId="21" fillId="0" borderId="2" xfId="21" applyNumberFormat="1" applyFont="1" applyFill="1" applyBorder="1" applyAlignment="1" applyProtection="1">
      <alignment horizontal="center" vertical="center"/>
      <protection locked="0"/>
    </xf>
    <xf numFmtId="10" fontId="32" fillId="0" borderId="2" xfId="21" applyNumberFormat="1" applyFont="1" applyFill="1" applyBorder="1" applyAlignment="1" applyProtection="1">
      <alignment horizontal="justify" vertical="center" wrapText="1"/>
      <protection locked="0"/>
    </xf>
    <xf numFmtId="0" fontId="15" fillId="0" borderId="2" xfId="0" applyFont="1" applyFill="1" applyBorder="1" applyAlignment="1">
      <alignment horizontal="center" vertical="center"/>
    </xf>
    <xf numFmtId="0" fontId="19" fillId="0" borderId="2" xfId="0" applyFont="1" applyFill="1" applyBorder="1" applyAlignment="1">
      <alignment horizontal="center" vertical="center"/>
    </xf>
    <xf numFmtId="0" fontId="0" fillId="0" borderId="2" xfId="0" applyFill="1" applyBorder="1" applyAlignment="1" applyProtection="1">
      <alignment horizontal="center" vertical="center" textRotation="90" wrapText="1"/>
      <protection/>
    </xf>
    <xf numFmtId="49" fontId="22" fillId="0" borderId="2" xfId="21" applyNumberFormat="1" applyFont="1" applyFill="1" applyBorder="1" applyAlignment="1" applyProtection="1">
      <alignment horizontal="center" vertical="center"/>
      <protection locked="0"/>
    </xf>
    <xf numFmtId="0" fontId="20" fillId="0" borderId="2" xfId="0" applyFont="1" applyFill="1" applyBorder="1" applyAlignment="1" applyProtection="1">
      <alignment horizontal="center" vertical="center"/>
      <protection locked="0"/>
    </xf>
    <xf numFmtId="0" fontId="30" fillId="0" borderId="2" xfId="0" applyFont="1" applyFill="1" applyBorder="1" applyAlignment="1" applyProtection="1">
      <alignment horizontal="justify" vertical="center" wrapText="1"/>
      <protection/>
    </xf>
    <xf numFmtId="0" fontId="0" fillId="0" borderId="2" xfId="0" applyFont="1" applyFill="1" applyBorder="1" applyAlignment="1">
      <alignment horizontal="justify" vertical="center"/>
    </xf>
    <xf numFmtId="0" fontId="25" fillId="0" borderId="2" xfId="0" applyFont="1" applyFill="1" applyBorder="1" applyAlignment="1" applyProtection="1">
      <alignment horizontal="justify" vertical="center" wrapText="1"/>
      <protection locked="0"/>
    </xf>
    <xf numFmtId="0" fontId="20" fillId="0" borderId="2" xfId="0" applyFont="1" applyFill="1" applyBorder="1" applyAlignment="1">
      <alignment horizontal="justify" vertical="center" wrapText="1"/>
    </xf>
    <xf numFmtId="10" fontId="20" fillId="0" borderId="2" xfId="21" applyNumberFormat="1" applyFont="1" applyFill="1" applyBorder="1" applyAlignment="1" applyProtection="1">
      <alignment horizontal="justify" vertical="center"/>
      <protection locked="0"/>
    </xf>
    <xf numFmtId="0" fontId="20" fillId="0" borderId="2" xfId="0" applyNumberFormat="1" applyFont="1" applyFill="1" applyBorder="1" applyAlignment="1" applyProtection="1">
      <alignment horizontal="justify" vertical="center" wrapText="1"/>
      <protection locked="0"/>
    </xf>
    <xf numFmtId="49" fontId="20" fillId="0" borderId="2" xfId="0" applyNumberFormat="1" applyFont="1" applyFill="1" applyBorder="1" applyAlignment="1" applyProtection="1">
      <alignment horizontal="center" vertical="center"/>
      <protection locked="0"/>
    </xf>
    <xf numFmtId="0" fontId="29" fillId="0" borderId="2" xfId="0" applyFont="1" applyFill="1" applyBorder="1" applyAlignment="1" applyProtection="1">
      <alignment horizontal="center" vertical="center" wrapText="1"/>
      <protection/>
    </xf>
    <xf numFmtId="49" fontId="20" fillId="0" borderId="2" xfId="0" applyNumberFormat="1" applyFont="1" applyFill="1" applyBorder="1" applyAlignment="1" applyProtection="1">
      <alignment horizontal="center" vertical="center"/>
      <protection/>
    </xf>
    <xf numFmtId="14" fontId="27" fillId="0" borderId="2" xfId="0" applyNumberFormat="1" applyFont="1" applyFill="1" applyBorder="1" applyAlignment="1" applyProtection="1">
      <alignment horizontal="center" vertical="center" wrapText="1"/>
      <protection/>
    </xf>
    <xf numFmtId="0" fontId="20" fillId="0" borderId="2" xfId="0" applyNumberFormat="1" applyFont="1" applyFill="1" applyBorder="1" applyAlignment="1" applyProtection="1">
      <alignment horizontal="center" vertical="center" wrapText="1"/>
      <protection locked="0"/>
    </xf>
    <xf numFmtId="1" fontId="21" fillId="0" borderId="2" xfId="21" applyNumberFormat="1" applyFont="1" applyFill="1" applyBorder="1" applyAlignment="1" applyProtection="1">
      <alignment horizontal="center" vertical="center"/>
      <protection locked="0"/>
    </xf>
    <xf numFmtId="10" fontId="19" fillId="0" borderId="2" xfId="21" applyNumberFormat="1" applyFont="1" applyFill="1" applyBorder="1" applyAlignment="1" applyProtection="1">
      <alignment horizontal="center" vertical="center"/>
      <protection locked="0"/>
    </xf>
    <xf numFmtId="0" fontId="29" fillId="0" borderId="2" xfId="0" applyFont="1" applyFill="1" applyBorder="1" applyAlignment="1" applyProtection="1">
      <alignment horizontal="justify" vertical="center" wrapText="1"/>
      <protection/>
    </xf>
    <xf numFmtId="0" fontId="22" fillId="0" borderId="2" xfId="0" applyFont="1" applyFill="1" applyBorder="1" applyAlignment="1" applyProtection="1">
      <alignment horizontal="center" vertical="center" wrapText="1"/>
      <protection/>
    </xf>
    <xf numFmtId="0" fontId="20" fillId="0" borderId="2" xfId="0" applyFont="1" applyFill="1" applyBorder="1" applyAlignment="1" applyProtection="1">
      <alignment horizontal="justify" vertical="center" wrapText="1"/>
      <protection/>
    </xf>
    <xf numFmtId="0" fontId="27" fillId="0" borderId="2" xfId="0" applyFont="1" applyFill="1" applyBorder="1" applyAlignment="1" applyProtection="1">
      <alignment horizontal="justify" vertical="center"/>
      <protection/>
    </xf>
    <xf numFmtId="14" fontId="27" fillId="0" borderId="2" xfId="0" applyNumberFormat="1" applyFont="1" applyFill="1" applyBorder="1" applyAlignment="1" applyProtection="1">
      <alignment horizontal="justify" vertical="center" wrapText="1"/>
      <protection/>
    </xf>
    <xf numFmtId="0" fontId="25" fillId="0" borderId="2" xfId="0" applyFont="1" applyFill="1" applyBorder="1" applyAlignment="1" applyProtection="1">
      <alignment horizontal="justify" vertical="center" wrapText="1"/>
      <protection/>
    </xf>
    <xf numFmtId="49" fontId="23" fillId="0" borderId="2" xfId="0" applyNumberFormat="1" applyFont="1" applyFill="1" applyBorder="1" applyAlignment="1" applyProtection="1">
      <alignment horizontal="center" vertical="center" wrapText="1"/>
      <protection/>
    </xf>
    <xf numFmtId="0" fontId="20" fillId="0" borderId="2" xfId="0" applyNumberFormat="1" applyFont="1" applyFill="1" applyBorder="1" applyAlignment="1" applyProtection="1">
      <alignment horizontal="justify" vertical="center"/>
      <protection locked="0"/>
    </xf>
    <xf numFmtId="0" fontId="20" fillId="0" borderId="2" xfId="0" applyFont="1" applyFill="1" applyBorder="1" applyAlignment="1" applyProtection="1">
      <alignment horizontal="center" vertical="center" wrapText="1"/>
      <protection/>
    </xf>
    <xf numFmtId="10" fontId="25" fillId="0" borderId="2" xfId="21" applyNumberFormat="1" applyFont="1" applyFill="1" applyBorder="1" applyAlignment="1" applyProtection="1">
      <alignment horizontal="center" vertical="center" wrapText="1"/>
      <protection/>
    </xf>
    <xf numFmtId="0" fontId="21" fillId="0" borderId="2" xfId="0" applyFont="1" applyFill="1" applyBorder="1" applyAlignment="1">
      <alignment horizontal="justify" vertical="center"/>
    </xf>
    <xf numFmtId="10" fontId="21" fillId="0" borderId="2" xfId="21" applyNumberFormat="1" applyFont="1" applyFill="1" applyBorder="1" applyAlignment="1" applyProtection="1">
      <alignment horizontal="center" vertical="center"/>
      <protection locked="0"/>
    </xf>
    <xf numFmtId="0" fontId="21" fillId="0" borderId="2" xfId="0" applyNumberFormat="1" applyFont="1" applyFill="1" applyBorder="1" applyAlignment="1" applyProtection="1">
      <alignment horizontal="justify" vertical="center" wrapText="1"/>
      <protection locked="0"/>
    </xf>
    <xf numFmtId="49" fontId="21" fillId="0" borderId="2" xfId="21" applyNumberFormat="1" applyFont="1" applyFill="1" applyBorder="1" applyAlignment="1" applyProtection="1">
      <alignment horizontal="justify" vertical="center"/>
      <protection locked="0"/>
    </xf>
    <xf numFmtId="0" fontId="22" fillId="0" borderId="2" xfId="0" applyFont="1" applyFill="1" applyBorder="1" applyAlignment="1" applyProtection="1">
      <alignment horizontal="center" vertical="center" textRotation="90" wrapText="1"/>
      <protection/>
    </xf>
    <xf numFmtId="0" fontId="27" fillId="0" borderId="6" xfId="0" applyFont="1" applyFill="1" applyBorder="1" applyAlignment="1" applyProtection="1">
      <alignment horizontal="justify" vertical="center" wrapText="1"/>
      <protection/>
    </xf>
    <xf numFmtId="0" fontId="27" fillId="0" borderId="7" xfId="0" applyFont="1" applyFill="1" applyBorder="1" applyAlignment="1" applyProtection="1">
      <alignment horizontal="justify" vertical="center" wrapText="1"/>
      <protection/>
    </xf>
    <xf numFmtId="10" fontId="20" fillId="0" borderId="2" xfId="21" applyNumberFormat="1" applyFont="1" applyFill="1" applyBorder="1" applyAlignment="1" applyProtection="1">
      <alignment horizontal="center" vertical="center"/>
      <protection locked="0"/>
    </xf>
    <xf numFmtId="0" fontId="13" fillId="0" borderId="2" xfId="0" applyFont="1" applyFill="1" applyBorder="1" applyAlignment="1" applyProtection="1">
      <alignment horizontal="justify" vertical="center" wrapText="1"/>
      <protection/>
    </xf>
    <xf numFmtId="49" fontId="20" fillId="0" borderId="2" xfId="0" applyNumberFormat="1" applyFont="1" applyFill="1" applyBorder="1" applyAlignment="1" applyProtection="1">
      <alignment horizontal="center" vertical="center" wrapText="1"/>
      <protection locked="0"/>
    </xf>
    <xf numFmtId="0" fontId="19" fillId="0" borderId="2" xfId="0" applyFont="1" applyFill="1" applyBorder="1" applyAlignment="1" applyProtection="1">
      <alignment horizontal="center" vertical="center" wrapText="1"/>
      <protection/>
    </xf>
    <xf numFmtId="0" fontId="27" fillId="0" borderId="2" xfId="0" applyFont="1" applyFill="1" applyBorder="1" applyAlignment="1" applyProtection="1">
      <alignment horizontal="center" vertical="center" wrapText="1"/>
      <protection/>
    </xf>
    <xf numFmtId="10" fontId="27" fillId="0" borderId="2" xfId="21" applyNumberFormat="1" applyFont="1" applyFill="1" applyBorder="1" applyAlignment="1" applyProtection="1">
      <alignment horizontal="center" vertical="center" wrapText="1"/>
      <protection/>
    </xf>
    <xf numFmtId="49" fontId="27" fillId="0" borderId="2" xfId="0" applyNumberFormat="1" applyFont="1" applyFill="1" applyBorder="1" applyAlignment="1" applyProtection="1">
      <alignment horizontal="center" vertical="center" wrapText="1"/>
      <protection/>
    </xf>
    <xf numFmtId="10" fontId="27" fillId="0" borderId="2" xfId="21" applyNumberFormat="1" applyFont="1" applyFill="1" applyBorder="1" applyAlignment="1" applyProtection="1">
      <alignment horizontal="justify" vertical="center" wrapText="1"/>
      <protection/>
    </xf>
    <xf numFmtId="0" fontId="27" fillId="0" borderId="2" xfId="0" applyFont="1" applyFill="1" applyBorder="1" applyAlignment="1" applyProtection="1">
      <alignment horizontal="justify" vertical="center" wrapText="1"/>
      <protection/>
    </xf>
    <xf numFmtId="10" fontId="20" fillId="0" borderId="2" xfId="21" applyNumberFormat="1" applyFont="1" applyFill="1" applyBorder="1" applyAlignment="1" applyProtection="1">
      <alignment horizontal="center" vertical="center" wrapText="1"/>
      <protection locked="0"/>
    </xf>
    <xf numFmtId="0" fontId="29" fillId="0" borderId="2" xfId="0" applyNumberFormat="1" applyFont="1" applyFill="1" applyBorder="1" applyAlignment="1" applyProtection="1">
      <alignment horizontal="justify" vertical="center" wrapText="1"/>
      <protection locked="0"/>
    </xf>
    <xf numFmtId="0" fontId="20" fillId="0" borderId="2" xfId="0" applyFont="1" applyFill="1" applyBorder="1" applyAlignment="1">
      <alignment horizontal="center" vertical="center"/>
    </xf>
    <xf numFmtId="49" fontId="23" fillId="0" borderId="2" xfId="0" applyNumberFormat="1" applyFont="1" applyFill="1" applyBorder="1" applyAlignment="1" applyProtection="1">
      <alignment horizontal="center" vertical="center" wrapText="1"/>
      <protection locked="0"/>
    </xf>
    <xf numFmtId="0" fontId="20" fillId="0" borderId="2" xfId="0" applyFont="1" applyFill="1" applyBorder="1" applyAlignment="1" applyProtection="1">
      <alignment horizontal="justify" vertical="center" wrapText="1"/>
      <protection locked="0"/>
    </xf>
    <xf numFmtId="0" fontId="0" fillId="0" borderId="2" xfId="0" applyFill="1" applyBorder="1" applyAlignment="1">
      <alignment horizontal="justify" vertical="center" wrapText="1"/>
    </xf>
    <xf numFmtId="0" fontId="0" fillId="0" borderId="2" xfId="0" applyFont="1" applyFill="1" applyBorder="1" applyAlignment="1">
      <alignment horizontal="justify" vertical="center" wrapText="1"/>
    </xf>
    <xf numFmtId="0" fontId="21" fillId="0" borderId="2" xfId="0" applyFont="1" applyFill="1" applyBorder="1" applyAlignment="1">
      <alignment horizontal="center" vertical="center"/>
    </xf>
    <xf numFmtId="0" fontId="20" fillId="0" borderId="2" xfId="0" applyFont="1" applyFill="1" applyBorder="1" applyAlignment="1" applyProtection="1">
      <alignment horizontal="center" vertical="center" wrapText="1"/>
      <protection locked="0"/>
    </xf>
    <xf numFmtId="0" fontId="21" fillId="0" borderId="2" xfId="0" applyFont="1" applyFill="1" applyBorder="1" applyAlignment="1">
      <alignment horizontal="justify" vertical="center" wrapText="1"/>
    </xf>
    <xf numFmtId="0" fontId="19" fillId="0" borderId="2" xfId="0" applyFont="1" applyFill="1" applyBorder="1" applyAlignment="1" applyProtection="1">
      <alignment horizontal="center" vertical="center" textRotation="90" wrapText="1"/>
      <protection/>
    </xf>
    <xf numFmtId="0" fontId="24" fillId="0" borderId="8" xfId="0" applyFont="1" applyFill="1" applyBorder="1" applyAlignment="1" applyProtection="1">
      <alignment horizontal="justify" vertical="center" wrapText="1"/>
      <protection locked="0"/>
    </xf>
    <xf numFmtId="0" fontId="24" fillId="0" borderId="9" xfId="0" applyFont="1" applyFill="1" applyBorder="1" applyAlignment="1" applyProtection="1">
      <alignment horizontal="justify" vertical="center" wrapText="1"/>
      <protection locked="0"/>
    </xf>
    <xf numFmtId="0" fontId="24" fillId="0" borderId="10" xfId="0" applyFont="1" applyFill="1" applyBorder="1" applyAlignment="1" applyProtection="1">
      <alignment horizontal="justify" vertical="center" wrapText="1"/>
      <protection locked="0"/>
    </xf>
    <xf numFmtId="0" fontId="28" fillId="0" borderId="2" xfId="0" applyFont="1" applyFill="1" applyBorder="1" applyAlignment="1" applyProtection="1">
      <alignment horizontal="justify" vertical="center" wrapText="1"/>
      <protection locked="0"/>
    </xf>
    <xf numFmtId="49" fontId="19" fillId="0" borderId="2" xfId="0" applyNumberFormat="1" applyFont="1" applyFill="1" applyBorder="1" applyAlignment="1" applyProtection="1">
      <alignment horizontal="center" vertical="center" wrapText="1"/>
      <protection locked="0"/>
    </xf>
    <xf numFmtId="0" fontId="27" fillId="0" borderId="2" xfId="0" applyFont="1" applyFill="1" applyBorder="1" applyAlignment="1" applyProtection="1">
      <alignment horizontal="justify" vertical="center" wrapText="1"/>
      <protection locked="0"/>
    </xf>
    <xf numFmtId="0" fontId="35" fillId="0" borderId="2" xfId="0" applyFont="1" applyFill="1" applyBorder="1" applyAlignment="1">
      <alignment horizontal="justify" vertical="center" wrapText="1"/>
    </xf>
    <xf numFmtId="0" fontId="8" fillId="0" borderId="2" xfId="0" applyFont="1" applyFill="1" applyBorder="1" applyAlignment="1">
      <alignment horizontal="justify" vertical="center" wrapText="1"/>
    </xf>
    <xf numFmtId="0" fontId="19" fillId="0" borderId="2" xfId="0" applyFont="1" applyFill="1" applyBorder="1" applyAlignment="1">
      <alignment horizontal="center" vertical="center" wrapText="1"/>
    </xf>
    <xf numFmtId="0" fontId="0" fillId="0" borderId="2" xfId="0" applyFont="1" applyFill="1" applyBorder="1" applyAlignment="1" applyProtection="1">
      <alignment horizontal="justify" vertical="center" wrapText="1"/>
      <protection locked="0"/>
    </xf>
    <xf numFmtId="0" fontId="21" fillId="0" borderId="2" xfId="0" applyFont="1" applyFill="1" applyBorder="1" applyAlignment="1" applyProtection="1">
      <alignment horizontal="center" vertical="center" wrapText="1"/>
      <protection/>
    </xf>
    <xf numFmtId="0" fontId="35" fillId="0" borderId="2" xfId="0" applyNumberFormat="1" applyFont="1" applyFill="1" applyBorder="1" applyAlignment="1" applyProtection="1">
      <alignment horizontal="justify" vertical="center"/>
      <protection/>
    </xf>
    <xf numFmtId="0" fontId="35" fillId="0" borderId="2" xfId="0" applyFont="1" applyFill="1" applyBorder="1" applyAlignment="1" applyProtection="1">
      <alignment horizontal="justify" vertical="center"/>
      <protection/>
    </xf>
    <xf numFmtId="0" fontId="33" fillId="0" borderId="2" xfId="0" applyFont="1" applyFill="1" applyBorder="1" applyAlignment="1">
      <alignment horizontal="justify" vertical="center" wrapText="1"/>
    </xf>
    <xf numFmtId="0" fontId="30" fillId="0" borderId="2" xfId="0" applyNumberFormat="1" applyFont="1" applyFill="1" applyBorder="1" applyAlignment="1" applyProtection="1">
      <alignment horizontal="justify" vertical="center"/>
      <protection/>
    </xf>
    <xf numFmtId="0" fontId="21" fillId="0" borderId="2" xfId="0" applyNumberFormat="1" applyFont="1" applyFill="1" applyBorder="1" applyAlignment="1" applyProtection="1">
      <alignment horizontal="justify" vertical="center"/>
      <protection/>
    </xf>
    <xf numFmtId="0" fontId="35" fillId="0" borderId="2" xfId="0" applyNumberFormat="1" applyFont="1" applyFill="1" applyBorder="1" applyAlignment="1" applyProtection="1">
      <alignment horizontal="justify" vertical="center" wrapText="1"/>
      <protection/>
    </xf>
    <xf numFmtId="0" fontId="0" fillId="0" borderId="2" xfId="0" applyFont="1" applyFill="1" applyBorder="1" applyAlignment="1" applyProtection="1">
      <alignment horizontal="justify" vertical="center"/>
      <protection/>
    </xf>
    <xf numFmtId="0" fontId="21" fillId="0" borderId="2" xfId="0" applyNumberFormat="1" applyFont="1" applyFill="1" applyBorder="1" applyAlignment="1" applyProtection="1">
      <alignment horizontal="justify" vertical="center"/>
      <protection locked="0"/>
    </xf>
    <xf numFmtId="0" fontId="0" fillId="0" borderId="2" xfId="0" applyFont="1" applyFill="1" applyBorder="1" applyAlignment="1" applyProtection="1">
      <alignment horizontal="justify" vertical="center"/>
      <protection locked="0"/>
    </xf>
    <xf numFmtId="0" fontId="20" fillId="0" borderId="2" xfId="21" applyNumberFormat="1" applyFont="1" applyFill="1" applyBorder="1" applyAlignment="1" applyProtection="1">
      <alignment horizontal="justify" vertical="center" wrapText="1"/>
      <protection locked="0"/>
    </xf>
    <xf numFmtId="0" fontId="21" fillId="0" borderId="2" xfId="0" applyFont="1" applyFill="1" applyBorder="1" applyAlignment="1" applyProtection="1">
      <alignment horizontal="justify" vertical="center" wrapText="1"/>
      <protection locked="0"/>
    </xf>
    <xf numFmtId="0" fontId="30" fillId="0" borderId="2" xfId="0" applyFont="1" applyFill="1" applyBorder="1" applyAlignment="1" applyProtection="1">
      <alignment horizontal="justify" vertical="center"/>
      <protection/>
    </xf>
    <xf numFmtId="0" fontId="19" fillId="0" borderId="2" xfId="0" applyFont="1" applyFill="1" applyBorder="1" applyAlignment="1" applyProtection="1">
      <alignment vertical="center" textRotation="90" wrapText="1"/>
      <protection/>
    </xf>
    <xf numFmtId="0" fontId="21" fillId="0" borderId="2" xfId="0" applyFont="1" applyFill="1" applyBorder="1" applyAlignment="1" applyProtection="1">
      <alignment vertical="center" textRotation="90" wrapText="1"/>
      <protection/>
    </xf>
    <xf numFmtId="49" fontId="20" fillId="0" borderId="2" xfId="0" applyNumberFormat="1" applyFont="1" applyFill="1" applyBorder="1" applyAlignment="1" applyProtection="1">
      <alignment horizontal="center" vertical="center" wrapText="1"/>
      <protection/>
    </xf>
    <xf numFmtId="10" fontId="29" fillId="0" borderId="2" xfId="21" applyNumberFormat="1" applyFont="1" applyFill="1" applyBorder="1" applyAlignment="1" applyProtection="1">
      <alignment horizontal="justify" vertical="center" wrapText="1"/>
      <protection/>
    </xf>
    <xf numFmtId="10" fontId="20" fillId="0" borderId="2" xfId="21" applyNumberFormat="1" applyFont="1" applyFill="1" applyBorder="1" applyAlignment="1" applyProtection="1">
      <alignment horizontal="justify" vertical="center" wrapText="1"/>
      <protection/>
    </xf>
    <xf numFmtId="0" fontId="27" fillId="0" borderId="2" xfId="0" applyNumberFormat="1" applyFont="1" applyFill="1" applyBorder="1" applyAlignment="1" applyProtection="1">
      <alignment horizontal="justify" vertical="center" wrapText="1"/>
      <protection/>
    </xf>
    <xf numFmtId="0" fontId="21" fillId="0" borderId="2" xfId="0" applyFont="1" applyFill="1" applyBorder="1" applyAlignment="1" applyProtection="1">
      <alignment horizontal="justify" vertical="center"/>
      <protection/>
    </xf>
    <xf numFmtId="0" fontId="20" fillId="0" borderId="2" xfId="0" applyFont="1" applyFill="1" applyBorder="1" applyAlignment="1" applyProtection="1">
      <alignment horizontal="center" vertical="center"/>
      <protection/>
    </xf>
    <xf numFmtId="0" fontId="0" fillId="0" borderId="2" xfId="0" applyFont="1" applyFill="1" applyBorder="1" applyAlignment="1" applyProtection="1">
      <alignment horizontal="justify" vertical="center" wrapText="1"/>
      <protection/>
    </xf>
    <xf numFmtId="13" fontId="20" fillId="0" borderId="2" xfId="21" applyNumberFormat="1" applyFont="1" applyFill="1" applyBorder="1" applyAlignment="1" applyProtection="1">
      <alignment horizontal="center" vertical="center" wrapText="1"/>
      <protection locked="0"/>
    </xf>
    <xf numFmtId="0" fontId="12" fillId="0" borderId="2" xfId="0" applyFont="1" applyFill="1" applyBorder="1" applyAlignment="1" applyProtection="1">
      <alignment horizontal="center" vertical="center" wrapText="1"/>
      <protection/>
    </xf>
    <xf numFmtId="0" fontId="16" fillId="0" borderId="2" xfId="0" applyFont="1" applyFill="1" applyBorder="1" applyAlignment="1" applyProtection="1">
      <alignment horizontal="center" vertical="center" wrapText="1"/>
      <protection/>
    </xf>
    <xf numFmtId="0" fontId="43" fillId="0" borderId="2" xfId="0" applyFont="1" applyFill="1" applyBorder="1" applyAlignment="1" applyProtection="1">
      <alignment horizontal="center" vertical="center" wrapText="1"/>
      <protection/>
    </xf>
    <xf numFmtId="0" fontId="20" fillId="0" borderId="2" xfId="21" applyNumberFormat="1" applyFont="1" applyFill="1" applyBorder="1" applyAlignment="1" applyProtection="1">
      <alignment horizontal="center" vertical="center" wrapText="1"/>
      <protection locked="0"/>
    </xf>
    <xf numFmtId="0" fontId="26" fillId="0" borderId="2" xfId="0" applyFont="1" applyFill="1" applyBorder="1" applyAlignment="1" applyProtection="1">
      <alignment horizontal="justify" vertical="center" wrapText="1"/>
      <protection locked="0"/>
    </xf>
    <xf numFmtId="0" fontId="20" fillId="0" borderId="2" xfId="0" applyFont="1" applyFill="1" applyBorder="1" applyAlignment="1" applyProtection="1">
      <alignment horizontal="justify" vertical="center"/>
      <protection/>
    </xf>
    <xf numFmtId="0" fontId="31" fillId="0" borderId="2" xfId="0" applyFont="1" applyFill="1" applyBorder="1" applyAlignment="1" applyProtection="1">
      <alignment horizontal="center" vertical="center" textRotation="90" wrapText="1"/>
      <protection/>
    </xf>
    <xf numFmtId="0" fontId="29" fillId="0" borderId="2" xfId="0" applyFont="1" applyFill="1" applyBorder="1" applyAlignment="1" applyProtection="1">
      <alignment horizontal="left" vertical="center" wrapText="1"/>
      <protection/>
    </xf>
    <xf numFmtId="0" fontId="30" fillId="0" borderId="2" xfId="0" applyFont="1" applyFill="1" applyBorder="1" applyAlignment="1" applyProtection="1">
      <alignment/>
      <protection/>
    </xf>
    <xf numFmtId="0" fontId="29" fillId="0" borderId="2" xfId="0" applyFont="1" applyFill="1" applyBorder="1" applyAlignment="1" applyProtection="1">
      <alignment horizontal="justify" vertical="center"/>
      <protection/>
    </xf>
    <xf numFmtId="0" fontId="0" fillId="0" borderId="2" xfId="0" applyFill="1" applyBorder="1" applyAlignment="1" applyProtection="1">
      <alignment horizontal="center" vertical="center" wrapText="1"/>
      <protection/>
    </xf>
    <xf numFmtId="10" fontId="25" fillId="0" borderId="2" xfId="21" applyNumberFormat="1" applyFont="1" applyFill="1" applyBorder="1" applyAlignment="1" applyProtection="1">
      <alignment horizontal="justify" vertical="center" wrapText="1"/>
      <protection locked="0"/>
    </xf>
    <xf numFmtId="10" fontId="20" fillId="0" borderId="2" xfId="0" applyNumberFormat="1" applyFont="1" applyFill="1" applyBorder="1" applyAlignment="1" applyProtection="1">
      <alignment horizontal="center" vertical="center" wrapText="1"/>
      <protection locked="0"/>
    </xf>
    <xf numFmtId="0" fontId="21" fillId="0" borderId="2" xfId="0" applyFont="1" applyFill="1" applyBorder="1" applyAlignment="1" applyProtection="1">
      <alignment/>
      <protection/>
    </xf>
    <xf numFmtId="0" fontId="17" fillId="0" borderId="0" xfId="0" applyFont="1" applyFill="1" applyAlignment="1">
      <alignment horizontal="center" vertical="center"/>
    </xf>
    <xf numFmtId="0" fontId="15" fillId="0" borderId="2" xfId="0" applyFont="1" applyFill="1" applyBorder="1" applyAlignment="1" applyProtection="1">
      <alignment horizontal="center" vertical="center" wrapText="1"/>
      <protection/>
    </xf>
    <xf numFmtId="0" fontId="8" fillId="0" borderId="2" xfId="0" applyFont="1" applyFill="1" applyBorder="1" applyAlignment="1" applyProtection="1">
      <alignment horizontal="center" vertical="center"/>
      <protection/>
    </xf>
    <xf numFmtId="0" fontId="13" fillId="0" borderId="2" xfId="0" applyFont="1" applyFill="1" applyBorder="1" applyAlignment="1" applyProtection="1">
      <alignment horizontal="center" vertical="center"/>
      <protection/>
    </xf>
    <xf numFmtId="0" fontId="12" fillId="0" borderId="2" xfId="0" applyFont="1" applyFill="1" applyBorder="1" applyAlignment="1" applyProtection="1">
      <alignment horizontal="center" vertical="center" wrapText="1"/>
      <protection locked="0"/>
    </xf>
    <xf numFmtId="0" fontId="17" fillId="0" borderId="0" xfId="0" applyFont="1" applyFill="1" applyBorder="1" applyAlignment="1">
      <alignment horizontal="center" vertical="center"/>
    </xf>
    <xf numFmtId="0" fontId="27" fillId="0" borderId="2" xfId="0" applyNumberFormat="1" applyFont="1" applyFill="1" applyBorder="1" applyAlignment="1" applyProtection="1">
      <alignment horizontal="justify" vertical="center"/>
      <protection/>
    </xf>
    <xf numFmtId="0" fontId="29" fillId="0" borderId="2" xfId="0" applyFont="1" applyFill="1" applyBorder="1" applyAlignment="1" applyProtection="1">
      <alignment horizontal="justify" vertical="center" wrapText="1"/>
      <protection locked="0"/>
    </xf>
    <xf numFmtId="0" fontId="22" fillId="0" borderId="2" xfId="0" applyFont="1" applyFill="1" applyBorder="1" applyAlignment="1">
      <alignment horizontal="justify" vertical="center" wrapText="1"/>
    </xf>
    <xf numFmtId="0" fontId="20" fillId="0" borderId="3" xfId="0" applyFont="1" applyFill="1" applyBorder="1" applyAlignment="1" applyProtection="1">
      <alignment horizontal="justify" vertical="center" wrapText="1"/>
      <protection locked="0"/>
    </xf>
    <xf numFmtId="0" fontId="20" fillId="0" borderId="4" xfId="0" applyFont="1" applyFill="1" applyBorder="1" applyAlignment="1" applyProtection="1">
      <alignment horizontal="justify" vertical="center" wrapText="1"/>
      <protection locked="0"/>
    </xf>
    <xf numFmtId="0" fontId="20" fillId="0" borderId="9" xfId="0" applyFont="1" applyFill="1" applyBorder="1" applyAlignment="1" applyProtection="1">
      <alignment horizontal="justify" vertical="center" wrapText="1"/>
      <protection locked="0"/>
    </xf>
    <xf numFmtId="0" fontId="20" fillId="0" borderId="10" xfId="0" applyFont="1" applyFill="1" applyBorder="1" applyAlignment="1" applyProtection="1">
      <alignment horizontal="justify" vertical="center" wrapText="1"/>
      <protection locked="0"/>
    </xf>
    <xf numFmtId="0" fontId="9" fillId="0" borderId="0" xfId="0" applyFont="1" applyFill="1" applyBorder="1" applyAlignment="1" applyProtection="1">
      <alignment horizontal="justify" vertical="center" wrapText="1"/>
      <protection locked="0"/>
    </xf>
    <xf numFmtId="0" fontId="0" fillId="0" borderId="0" xfId="0" applyFont="1" applyFill="1" applyBorder="1" applyAlignment="1">
      <alignment horizontal="justify" vertical="center" wrapText="1"/>
    </xf>
    <xf numFmtId="10" fontId="20" fillId="0" borderId="2" xfId="21" applyNumberFormat="1" applyFont="1" applyFill="1" applyBorder="1" applyAlignment="1" applyProtection="1">
      <alignment horizontal="justify" vertical="center" wrapText="1"/>
      <protection locked="0"/>
    </xf>
    <xf numFmtId="1" fontId="20" fillId="0" borderId="2" xfId="21" applyNumberFormat="1" applyFont="1" applyFill="1" applyBorder="1" applyAlignment="1" applyProtection="1">
      <alignment horizontal="center" vertical="center"/>
      <protection locked="0"/>
    </xf>
    <xf numFmtId="10" fontId="19" fillId="0" borderId="2" xfId="0" applyNumberFormat="1" applyFont="1" applyFill="1" applyBorder="1" applyAlignment="1" applyProtection="1">
      <alignment horizontal="center" vertical="center" wrapText="1"/>
      <protection locked="0"/>
    </xf>
    <xf numFmtId="10" fontId="23" fillId="0" borderId="2" xfId="21" applyNumberFormat="1" applyFont="1" applyFill="1" applyBorder="1" applyAlignment="1" applyProtection="1">
      <alignment horizontal="center" vertical="center"/>
      <protection locked="0"/>
    </xf>
    <xf numFmtId="1" fontId="27" fillId="0" borderId="2" xfId="21" applyNumberFormat="1" applyFont="1" applyFill="1" applyBorder="1" applyAlignment="1" applyProtection="1">
      <alignment horizontal="justify" vertical="center" wrapText="1"/>
      <protection/>
    </xf>
    <xf numFmtId="10" fontId="21" fillId="0" borderId="2" xfId="21" applyNumberFormat="1" applyFont="1" applyFill="1" applyBorder="1" applyAlignment="1" applyProtection="1">
      <alignment horizontal="center" vertical="center" wrapText="1"/>
      <protection locked="0"/>
    </xf>
    <xf numFmtId="10" fontId="0" fillId="0" borderId="2" xfId="0" applyNumberFormat="1" applyFill="1" applyBorder="1" applyAlignment="1" applyProtection="1">
      <alignment horizontal="center" vertical="center" wrapText="1"/>
      <protection locked="0"/>
    </xf>
    <xf numFmtId="0" fontId="0" fillId="0" borderId="2" xfId="0" applyFont="1" applyFill="1" applyBorder="1" applyAlignment="1" applyProtection="1">
      <alignment horizontal="center" vertical="center" wrapText="1"/>
      <protection locked="0"/>
    </xf>
    <xf numFmtId="0" fontId="20" fillId="0" borderId="2" xfId="0" applyFont="1" applyFill="1" applyBorder="1" applyAlignment="1">
      <alignment horizontal="center" vertical="center" wrapText="1"/>
    </xf>
    <xf numFmtId="0" fontId="0" fillId="0" borderId="2" xfId="0" applyFont="1" applyFill="1" applyBorder="1" applyAlignment="1">
      <alignment/>
    </xf>
    <xf numFmtId="49" fontId="20" fillId="0" borderId="2" xfId="0" applyNumberFormat="1" applyFont="1" applyFill="1" applyBorder="1" applyAlignment="1" applyProtection="1">
      <alignment horizontal="justify" vertical="center" wrapText="1"/>
      <protection locked="0"/>
    </xf>
    <xf numFmtId="0" fontId="20" fillId="0" borderId="2" xfId="0" applyFont="1" applyFill="1" applyBorder="1" applyAlignment="1">
      <alignment horizontal="justify" vertical="center"/>
    </xf>
    <xf numFmtId="0" fontId="20" fillId="0" borderId="5" xfId="0" applyFont="1" applyFill="1" applyBorder="1" applyAlignment="1" applyProtection="1">
      <alignment horizontal="justify" vertical="center" wrapText="1"/>
      <protection locked="0"/>
    </xf>
    <xf numFmtId="0" fontId="20" fillId="0" borderId="8" xfId="0" applyFont="1" applyFill="1" applyBorder="1" applyAlignment="1" applyProtection="1">
      <alignment horizontal="justify" vertical="center" wrapText="1"/>
      <protection locked="0"/>
    </xf>
    <xf numFmtId="0" fontId="46" fillId="0" borderId="11" xfId="0" applyFont="1" applyFill="1" applyBorder="1" applyAlignment="1">
      <alignment horizontal="justify" vertical="center" wrapText="1"/>
    </xf>
    <xf numFmtId="0" fontId="46" fillId="0" borderId="12" xfId="0" applyFont="1" applyFill="1" applyBorder="1" applyAlignment="1">
      <alignment horizontal="justify" vertical="center" wrapText="1"/>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7" fillId="0" borderId="6" xfId="0" applyFont="1" applyFill="1" applyBorder="1" applyAlignment="1" applyProtection="1">
      <alignment horizontal="center" vertical="center" wrapText="1"/>
      <protection/>
    </xf>
    <xf numFmtId="0" fontId="27" fillId="0" borderId="7" xfId="0" applyFont="1" applyFill="1" applyBorder="1" applyAlignment="1" applyProtection="1">
      <alignment horizontal="center" vertical="center" wrapText="1"/>
      <protection/>
    </xf>
    <xf numFmtId="49" fontId="21" fillId="0" borderId="6" xfId="21" applyNumberFormat="1" applyFont="1" applyFill="1" applyBorder="1" applyAlignment="1" applyProtection="1">
      <alignment horizontal="center" vertical="center"/>
      <protection locked="0"/>
    </xf>
    <xf numFmtId="49" fontId="21" fillId="0" borderId="7" xfId="21" applyNumberFormat="1" applyFont="1" applyFill="1" applyBorder="1" applyAlignment="1" applyProtection="1">
      <alignment horizontal="center" vertical="center"/>
      <protection locked="0"/>
    </xf>
    <xf numFmtId="13" fontId="20" fillId="0" borderId="2" xfId="0" applyNumberFormat="1" applyFont="1" applyFill="1" applyBorder="1" applyAlignment="1" applyProtection="1">
      <alignment horizontal="center" vertical="center" wrapText="1"/>
      <protection locked="0"/>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S818"/>
  <sheetViews>
    <sheetView tabSelected="1" zoomScale="10" zoomScaleNormal="10" workbookViewId="0" topLeftCell="A1">
      <pane xSplit="1" ySplit="9" topLeftCell="H75" activePane="bottomRight" state="frozen"/>
      <selection pane="topLeft" activeCell="A1" sqref="A1"/>
      <selection pane="topRight" activeCell="B1" sqref="B1"/>
      <selection pane="bottomLeft" activeCell="A10" sqref="A10"/>
      <selection pane="bottomRight" activeCell="L75" sqref="L75:L76"/>
    </sheetView>
  </sheetViews>
  <sheetFormatPr defaultColWidth="11.421875" defaultRowHeight="12.75"/>
  <cols>
    <col min="1" max="1" width="16.7109375" style="23" customWidth="1"/>
    <col min="2" max="2" width="48.7109375" style="26" customWidth="1"/>
    <col min="3" max="3" width="32.28125" style="26" customWidth="1"/>
    <col min="4" max="4" width="88.00390625" style="23" customWidth="1"/>
    <col min="5" max="5" width="45.8515625" style="23" customWidth="1"/>
    <col min="6" max="6" width="78.7109375" style="23" customWidth="1"/>
    <col min="7" max="7" width="204.421875" style="23" customWidth="1"/>
    <col min="8" max="8" width="104.421875" style="23" customWidth="1"/>
    <col min="9" max="9" width="50.421875" style="23" customWidth="1"/>
    <col min="10" max="10" width="87.140625" style="23" customWidth="1"/>
    <col min="11" max="11" width="53.8515625" style="23" customWidth="1"/>
    <col min="12" max="12" width="255.28125" style="23" customWidth="1"/>
    <col min="13" max="13" width="42.28125" style="23" customWidth="1"/>
    <col min="14" max="14" width="46.140625" style="23" customWidth="1"/>
    <col min="15" max="15" width="15.00390625" style="23" customWidth="1"/>
    <col min="16" max="16" width="18.28125" style="23" customWidth="1"/>
    <col min="17" max="17" width="34.421875" style="78" customWidth="1"/>
    <col min="18" max="18" width="177.7109375" style="72" customWidth="1"/>
    <col min="19" max="19" width="174.00390625" style="72" customWidth="1"/>
    <col min="20" max="20" width="9.28125" style="23" customWidth="1"/>
    <col min="21" max="16384" width="11.421875" style="23" customWidth="1"/>
  </cols>
  <sheetData>
    <row r="1" spans="1:19" s="10" customFormat="1" ht="90" customHeight="1">
      <c r="A1" s="211" t="s">
        <v>400</v>
      </c>
      <c r="B1" s="211"/>
      <c r="C1" s="211"/>
      <c r="D1" s="211"/>
      <c r="E1" s="211"/>
      <c r="F1" s="211"/>
      <c r="G1" s="211"/>
      <c r="H1" s="211"/>
      <c r="I1" s="211"/>
      <c r="J1" s="211"/>
      <c r="K1" s="211"/>
      <c r="L1" s="211"/>
      <c r="M1" s="211"/>
      <c r="N1" s="211"/>
      <c r="O1" s="211"/>
      <c r="P1" s="14"/>
      <c r="Q1" s="77"/>
      <c r="R1" s="73"/>
      <c r="S1" s="74"/>
    </row>
    <row r="2" spans="1:19" s="10" customFormat="1" ht="105" customHeight="1">
      <c r="A2" s="211" t="s">
        <v>401</v>
      </c>
      <c r="B2" s="211"/>
      <c r="C2" s="211"/>
      <c r="D2" s="211"/>
      <c r="E2" s="211"/>
      <c r="F2" s="211"/>
      <c r="G2" s="211"/>
      <c r="H2" s="211"/>
      <c r="I2" s="211"/>
      <c r="J2" s="211"/>
      <c r="K2" s="211"/>
      <c r="L2" s="211"/>
      <c r="M2" s="211"/>
      <c r="N2" s="211"/>
      <c r="O2" s="211"/>
      <c r="P2" s="14"/>
      <c r="Q2" s="77"/>
      <c r="R2" s="73"/>
      <c r="S2" s="74"/>
    </row>
    <row r="3" spans="1:19" s="11" customFormat="1" ht="110.25" customHeight="1">
      <c r="A3" s="211" t="s">
        <v>403</v>
      </c>
      <c r="B3" s="211"/>
      <c r="C3" s="211"/>
      <c r="D3" s="211"/>
      <c r="E3" s="211"/>
      <c r="F3" s="211"/>
      <c r="G3" s="211"/>
      <c r="H3" s="211"/>
      <c r="I3" s="211"/>
      <c r="J3" s="211"/>
      <c r="K3" s="211"/>
      <c r="L3" s="211"/>
      <c r="M3" s="211"/>
      <c r="N3" s="211"/>
      <c r="O3" s="211"/>
      <c r="P3" s="14"/>
      <c r="Q3" s="77"/>
      <c r="R3" s="73"/>
      <c r="S3" s="74"/>
    </row>
    <row r="4" spans="1:19" s="11" customFormat="1" ht="114.75" customHeight="1">
      <c r="A4" s="216" t="s">
        <v>106</v>
      </c>
      <c r="B4" s="216"/>
      <c r="C4" s="216"/>
      <c r="D4" s="216"/>
      <c r="E4" s="216"/>
      <c r="F4" s="216"/>
      <c r="G4" s="216"/>
      <c r="H4" s="216"/>
      <c r="I4" s="216"/>
      <c r="J4" s="216"/>
      <c r="K4" s="216"/>
      <c r="L4" s="216"/>
      <c r="M4" s="216"/>
      <c r="N4" s="216"/>
      <c r="O4" s="216"/>
      <c r="P4" s="216"/>
      <c r="Q4" s="77"/>
      <c r="R4" s="73"/>
      <c r="S4" s="74"/>
    </row>
    <row r="5" spans="2:19" s="11" customFormat="1" ht="131.25" customHeight="1">
      <c r="B5" s="13"/>
      <c r="C5" s="13"/>
      <c r="D5" s="13"/>
      <c r="E5" s="13"/>
      <c r="F5" s="13"/>
      <c r="G5" s="12"/>
      <c r="H5" s="12"/>
      <c r="I5" s="12"/>
      <c r="J5" s="12"/>
      <c r="K5" s="109" t="s">
        <v>179</v>
      </c>
      <c r="L5" s="109"/>
      <c r="M5" s="109"/>
      <c r="N5" s="109"/>
      <c r="O5" s="109" t="s">
        <v>414</v>
      </c>
      <c r="P5" s="109"/>
      <c r="Q5" s="109"/>
      <c r="R5" s="109"/>
      <c r="S5" s="109"/>
    </row>
    <row r="6" spans="1:19" s="11" customFormat="1" ht="105.75" customHeight="1">
      <c r="A6" s="212" t="s">
        <v>404</v>
      </c>
      <c r="B6" s="212" t="s">
        <v>405</v>
      </c>
      <c r="C6" s="197" t="s">
        <v>201</v>
      </c>
      <c r="D6" s="197" t="s">
        <v>406</v>
      </c>
      <c r="E6" s="197" t="s">
        <v>410</v>
      </c>
      <c r="F6" s="197" t="s">
        <v>448</v>
      </c>
      <c r="G6" s="197" t="s">
        <v>467</v>
      </c>
      <c r="H6" s="197" t="s">
        <v>407</v>
      </c>
      <c r="I6" s="197" t="s">
        <v>468</v>
      </c>
      <c r="J6" s="197" t="s">
        <v>306</v>
      </c>
      <c r="K6" s="215" t="s">
        <v>107</v>
      </c>
      <c r="L6" s="215" t="s">
        <v>373</v>
      </c>
      <c r="M6" s="215" t="s">
        <v>418</v>
      </c>
      <c r="N6" s="215" t="s">
        <v>444</v>
      </c>
      <c r="O6" s="197" t="s">
        <v>136</v>
      </c>
      <c r="P6" s="198"/>
      <c r="Q6" s="198"/>
      <c r="R6" s="197" t="s">
        <v>305</v>
      </c>
      <c r="S6" s="197"/>
    </row>
    <row r="7" spans="1:19" s="11" customFormat="1" ht="100.5" customHeight="1">
      <c r="A7" s="213"/>
      <c r="B7" s="213"/>
      <c r="C7" s="214"/>
      <c r="D7" s="214"/>
      <c r="E7" s="197"/>
      <c r="F7" s="197"/>
      <c r="G7" s="197"/>
      <c r="H7" s="197"/>
      <c r="I7" s="197"/>
      <c r="J7" s="197"/>
      <c r="K7" s="215"/>
      <c r="L7" s="215"/>
      <c r="M7" s="215"/>
      <c r="N7" s="215"/>
      <c r="O7" s="198"/>
      <c r="P7" s="198"/>
      <c r="Q7" s="198"/>
      <c r="R7" s="197"/>
      <c r="S7" s="197"/>
    </row>
    <row r="8" spans="1:19" s="11" customFormat="1" ht="54.75" customHeight="1">
      <c r="A8" s="213"/>
      <c r="B8" s="213"/>
      <c r="C8" s="214"/>
      <c r="D8" s="214"/>
      <c r="E8" s="197"/>
      <c r="F8" s="197"/>
      <c r="G8" s="197"/>
      <c r="H8" s="197"/>
      <c r="I8" s="197"/>
      <c r="J8" s="197"/>
      <c r="K8" s="215"/>
      <c r="L8" s="215"/>
      <c r="M8" s="215"/>
      <c r="N8" s="215"/>
      <c r="O8" s="199" t="s">
        <v>445</v>
      </c>
      <c r="P8" s="199" t="s">
        <v>446</v>
      </c>
      <c r="Q8" s="198" t="s">
        <v>447</v>
      </c>
      <c r="R8" s="197"/>
      <c r="S8" s="197"/>
    </row>
    <row r="9" spans="1:19" s="10" customFormat="1" ht="164.25" customHeight="1">
      <c r="A9" s="213" t="s">
        <v>404</v>
      </c>
      <c r="B9" s="213" t="s">
        <v>415</v>
      </c>
      <c r="C9" s="214"/>
      <c r="D9" s="214" t="s">
        <v>406</v>
      </c>
      <c r="E9" s="197"/>
      <c r="F9" s="197"/>
      <c r="G9" s="197"/>
      <c r="H9" s="197"/>
      <c r="I9" s="197" t="s">
        <v>408</v>
      </c>
      <c r="J9" s="197" t="s">
        <v>409</v>
      </c>
      <c r="K9" s="215" t="s">
        <v>416</v>
      </c>
      <c r="L9" s="215" t="s">
        <v>417</v>
      </c>
      <c r="M9" s="215"/>
      <c r="N9" s="215" t="s">
        <v>444</v>
      </c>
      <c r="O9" s="199"/>
      <c r="P9" s="199"/>
      <c r="Q9" s="198"/>
      <c r="R9" s="197"/>
      <c r="S9" s="197"/>
    </row>
    <row r="10" spans="1:19" ht="409.5" customHeight="1">
      <c r="A10" s="147">
        <v>1</v>
      </c>
      <c r="B10" s="163" t="s">
        <v>323</v>
      </c>
      <c r="C10" s="163" t="s">
        <v>194</v>
      </c>
      <c r="D10" s="127" t="s">
        <v>108</v>
      </c>
      <c r="E10" s="135" t="s">
        <v>114</v>
      </c>
      <c r="F10" s="132" t="s">
        <v>390</v>
      </c>
      <c r="G10" s="152" t="s">
        <v>470</v>
      </c>
      <c r="H10" s="152" t="s">
        <v>469</v>
      </c>
      <c r="I10" s="131" t="s">
        <v>252</v>
      </c>
      <c r="J10" s="152" t="s">
        <v>177</v>
      </c>
      <c r="K10" s="138">
        <v>0</v>
      </c>
      <c r="L10" s="139" t="s">
        <v>358</v>
      </c>
      <c r="M10" s="161" t="s">
        <v>114</v>
      </c>
      <c r="N10" s="140"/>
      <c r="O10" s="137"/>
      <c r="P10" s="137" t="s">
        <v>461</v>
      </c>
      <c r="Q10" s="160" t="s">
        <v>461</v>
      </c>
      <c r="R10" s="157" t="s">
        <v>478</v>
      </c>
      <c r="S10" s="157"/>
    </row>
    <row r="11" spans="1:19" ht="409.5" customHeight="1">
      <c r="A11" s="147"/>
      <c r="B11" s="163"/>
      <c r="C11" s="163"/>
      <c r="D11" s="127"/>
      <c r="E11" s="135"/>
      <c r="F11" s="132"/>
      <c r="G11" s="152"/>
      <c r="H11" s="152"/>
      <c r="I11" s="131"/>
      <c r="J11" s="152"/>
      <c r="K11" s="138"/>
      <c r="L11" s="139"/>
      <c r="M11" s="161"/>
      <c r="N11" s="140"/>
      <c r="O11" s="137"/>
      <c r="P11" s="137"/>
      <c r="Q11" s="160"/>
      <c r="R11" s="157"/>
      <c r="S11" s="157"/>
    </row>
    <row r="12" spans="1:19" ht="408.75" customHeight="1">
      <c r="A12" s="147"/>
      <c r="B12" s="163"/>
      <c r="C12" s="163"/>
      <c r="D12" s="127"/>
      <c r="E12" s="135"/>
      <c r="F12" s="132"/>
      <c r="G12" s="152"/>
      <c r="H12" s="152"/>
      <c r="I12" s="131"/>
      <c r="J12" s="54" t="s">
        <v>200</v>
      </c>
      <c r="K12" s="29">
        <f>0/348</f>
        <v>0</v>
      </c>
      <c r="L12" s="44" t="s">
        <v>359</v>
      </c>
      <c r="M12" s="161"/>
      <c r="N12" s="140"/>
      <c r="O12" s="88" t="s">
        <v>461</v>
      </c>
      <c r="P12" s="88"/>
      <c r="Q12" s="83" t="s">
        <v>461</v>
      </c>
      <c r="R12" s="157" t="s">
        <v>495</v>
      </c>
      <c r="S12" s="162"/>
    </row>
    <row r="13" spans="1:19" ht="409.5" customHeight="1">
      <c r="A13" s="147">
        <v>2</v>
      </c>
      <c r="B13" s="141"/>
      <c r="C13" s="163" t="s">
        <v>138</v>
      </c>
      <c r="D13" s="157" t="s">
        <v>392</v>
      </c>
      <c r="E13" s="135" t="s">
        <v>114</v>
      </c>
      <c r="F13" s="136" t="s">
        <v>455</v>
      </c>
      <c r="G13" s="148" t="s">
        <v>462</v>
      </c>
      <c r="H13" s="148" t="s">
        <v>203</v>
      </c>
      <c r="I13" s="148" t="s">
        <v>252</v>
      </c>
      <c r="J13" s="157" t="s">
        <v>110</v>
      </c>
      <c r="K13" s="144">
        <v>0</v>
      </c>
      <c r="L13" s="157" t="s">
        <v>463</v>
      </c>
      <c r="M13" s="161" t="s">
        <v>114</v>
      </c>
      <c r="N13" s="146"/>
      <c r="O13" s="160" t="s">
        <v>461</v>
      </c>
      <c r="P13" s="160"/>
      <c r="Q13" s="160" t="s">
        <v>461</v>
      </c>
      <c r="R13" s="157" t="s">
        <v>492</v>
      </c>
      <c r="S13" s="157"/>
    </row>
    <row r="14" spans="1:19" ht="409.5" customHeight="1">
      <c r="A14" s="147"/>
      <c r="B14" s="141"/>
      <c r="C14" s="163"/>
      <c r="D14" s="157"/>
      <c r="E14" s="135"/>
      <c r="F14" s="136"/>
      <c r="G14" s="148"/>
      <c r="H14" s="148"/>
      <c r="I14" s="148"/>
      <c r="J14" s="157"/>
      <c r="K14" s="144"/>
      <c r="L14" s="157"/>
      <c r="M14" s="161"/>
      <c r="N14" s="146"/>
      <c r="O14" s="160"/>
      <c r="P14" s="160"/>
      <c r="Q14" s="160"/>
      <c r="R14" s="157"/>
      <c r="S14" s="157"/>
    </row>
    <row r="15" spans="1:19" ht="409.5" customHeight="1">
      <c r="A15" s="147">
        <v>3</v>
      </c>
      <c r="B15" s="141"/>
      <c r="C15" s="163" t="s">
        <v>397</v>
      </c>
      <c r="D15" s="127" t="s">
        <v>398</v>
      </c>
      <c r="E15" s="133" t="s">
        <v>109</v>
      </c>
      <c r="F15" s="132" t="s">
        <v>32</v>
      </c>
      <c r="G15" s="54" t="s">
        <v>204</v>
      </c>
      <c r="H15" s="56" t="s">
        <v>205</v>
      </c>
      <c r="I15" s="56" t="s">
        <v>206</v>
      </c>
      <c r="J15" s="54" t="s">
        <v>431</v>
      </c>
      <c r="K15" s="29">
        <v>1</v>
      </c>
      <c r="L15" s="32" t="s">
        <v>77</v>
      </c>
      <c r="M15" s="156" t="s">
        <v>114</v>
      </c>
      <c r="N15" s="156"/>
      <c r="O15" s="87" t="s">
        <v>461</v>
      </c>
      <c r="P15" s="87"/>
      <c r="Q15" s="155"/>
      <c r="R15" s="157" t="s">
        <v>493</v>
      </c>
      <c r="S15" s="158"/>
    </row>
    <row r="16" spans="1:19" ht="408.75" customHeight="1">
      <c r="A16" s="128"/>
      <c r="B16" s="141"/>
      <c r="C16" s="163"/>
      <c r="D16" s="127"/>
      <c r="E16" s="133"/>
      <c r="F16" s="132"/>
      <c r="G16" s="54" t="s">
        <v>207</v>
      </c>
      <c r="H16" s="56" t="s">
        <v>208</v>
      </c>
      <c r="I16" s="56" t="s">
        <v>209</v>
      </c>
      <c r="J16" s="54" t="s">
        <v>212</v>
      </c>
      <c r="K16" s="29">
        <v>1</v>
      </c>
      <c r="L16" s="79" t="s">
        <v>62</v>
      </c>
      <c r="M16" s="156"/>
      <c r="N16" s="156"/>
      <c r="O16" s="87" t="s">
        <v>461</v>
      </c>
      <c r="P16" s="87"/>
      <c r="Q16" s="155"/>
      <c r="R16" s="157" t="s">
        <v>496</v>
      </c>
      <c r="S16" s="158"/>
    </row>
    <row r="17" spans="1:19" ht="409.5" customHeight="1">
      <c r="A17" s="128"/>
      <c r="B17" s="141"/>
      <c r="C17" s="163"/>
      <c r="D17" s="127"/>
      <c r="E17" s="133"/>
      <c r="F17" s="132"/>
      <c r="G17" s="54" t="s">
        <v>213</v>
      </c>
      <c r="H17" s="54" t="s">
        <v>211</v>
      </c>
      <c r="I17" s="55" t="s">
        <v>210</v>
      </c>
      <c r="J17" s="54" t="s">
        <v>432</v>
      </c>
      <c r="K17" s="29">
        <v>1</v>
      </c>
      <c r="L17" s="79" t="s">
        <v>63</v>
      </c>
      <c r="M17" s="156"/>
      <c r="N17" s="156"/>
      <c r="O17" s="82" t="s">
        <v>461</v>
      </c>
      <c r="P17" s="82"/>
      <c r="Q17" s="82"/>
      <c r="R17" s="157" t="s">
        <v>494</v>
      </c>
      <c r="S17" s="159"/>
    </row>
    <row r="18" spans="1:19" ht="409.5" customHeight="1">
      <c r="A18" s="128"/>
      <c r="B18" s="141"/>
      <c r="C18" s="163"/>
      <c r="D18" s="127"/>
      <c r="E18" s="133"/>
      <c r="F18" s="132"/>
      <c r="G18" s="142" t="s">
        <v>214</v>
      </c>
      <c r="H18" s="142" t="s">
        <v>215</v>
      </c>
      <c r="I18" s="142" t="s">
        <v>252</v>
      </c>
      <c r="J18" s="142" t="s">
        <v>471</v>
      </c>
      <c r="K18" s="153">
        <f>8/8</f>
        <v>1</v>
      </c>
      <c r="L18" s="154" t="s">
        <v>23</v>
      </c>
      <c r="M18" s="156"/>
      <c r="N18" s="156"/>
      <c r="O18" s="144" t="s">
        <v>461</v>
      </c>
      <c r="P18" s="144"/>
      <c r="Q18" s="144" t="s">
        <v>461</v>
      </c>
      <c r="R18" s="157" t="s">
        <v>464</v>
      </c>
      <c r="S18" s="157"/>
    </row>
    <row r="19" spans="1:19" ht="409.5" customHeight="1">
      <c r="A19" s="128"/>
      <c r="B19" s="141"/>
      <c r="C19" s="163"/>
      <c r="D19" s="127"/>
      <c r="E19" s="133"/>
      <c r="F19" s="132"/>
      <c r="G19" s="143"/>
      <c r="H19" s="143"/>
      <c r="I19" s="143"/>
      <c r="J19" s="143"/>
      <c r="K19" s="153"/>
      <c r="L19" s="154"/>
      <c r="M19" s="156"/>
      <c r="N19" s="156"/>
      <c r="O19" s="144"/>
      <c r="P19" s="144"/>
      <c r="Q19" s="144"/>
      <c r="R19" s="157"/>
      <c r="S19" s="157"/>
    </row>
    <row r="20" spans="1:19" ht="409.5" customHeight="1">
      <c r="A20" s="128"/>
      <c r="B20" s="141"/>
      <c r="C20" s="163"/>
      <c r="D20" s="127"/>
      <c r="E20" s="133"/>
      <c r="F20" s="132"/>
      <c r="G20" s="152" t="s">
        <v>217</v>
      </c>
      <c r="H20" s="152" t="s">
        <v>215</v>
      </c>
      <c r="I20" s="152" t="s">
        <v>216</v>
      </c>
      <c r="J20" s="152" t="s">
        <v>375</v>
      </c>
      <c r="K20" s="153">
        <f>11/11</f>
        <v>1</v>
      </c>
      <c r="L20" s="154"/>
      <c r="M20" s="156"/>
      <c r="N20" s="156"/>
      <c r="O20" s="155" t="s">
        <v>461</v>
      </c>
      <c r="P20" s="144"/>
      <c r="Q20" s="155" t="s">
        <v>461</v>
      </c>
      <c r="R20" s="157" t="s">
        <v>497</v>
      </c>
      <c r="S20" s="157"/>
    </row>
    <row r="21" spans="1:19" ht="409.5" customHeight="1">
      <c r="A21" s="128"/>
      <c r="B21" s="141"/>
      <c r="C21" s="163"/>
      <c r="D21" s="127"/>
      <c r="E21" s="133"/>
      <c r="F21" s="132"/>
      <c r="G21" s="152"/>
      <c r="H21" s="152"/>
      <c r="I21" s="152"/>
      <c r="J21" s="152"/>
      <c r="K21" s="153"/>
      <c r="L21" s="154"/>
      <c r="M21" s="156"/>
      <c r="N21" s="156"/>
      <c r="O21" s="155"/>
      <c r="P21" s="144"/>
      <c r="Q21" s="155"/>
      <c r="R21" s="157"/>
      <c r="S21" s="157"/>
    </row>
    <row r="22" spans="1:19" ht="409.5" customHeight="1">
      <c r="A22" s="41">
        <v>4</v>
      </c>
      <c r="B22" s="163" t="s">
        <v>137</v>
      </c>
      <c r="C22" s="163" t="s">
        <v>195</v>
      </c>
      <c r="D22" s="52" t="s">
        <v>393</v>
      </c>
      <c r="E22" s="53" t="s">
        <v>159</v>
      </c>
      <c r="F22" s="53" t="s">
        <v>457</v>
      </c>
      <c r="G22" s="54" t="s">
        <v>218</v>
      </c>
      <c r="H22" s="54" t="s">
        <v>256</v>
      </c>
      <c r="I22" s="55" t="s">
        <v>219</v>
      </c>
      <c r="J22" s="54" t="s">
        <v>436</v>
      </c>
      <c r="K22" s="29">
        <f>0/120</f>
        <v>0</v>
      </c>
      <c r="L22" s="32" t="s">
        <v>275</v>
      </c>
      <c r="M22" s="47" t="s">
        <v>159</v>
      </c>
      <c r="N22" s="34"/>
      <c r="O22" s="47" t="s">
        <v>461</v>
      </c>
      <c r="P22" s="47"/>
      <c r="Q22" s="47" t="s">
        <v>461</v>
      </c>
      <c r="R22" s="185" t="s">
        <v>274</v>
      </c>
      <c r="S22" s="162"/>
    </row>
    <row r="23" spans="1:19" ht="312" customHeight="1">
      <c r="A23" s="147">
        <v>5</v>
      </c>
      <c r="B23" s="210"/>
      <c r="C23" s="141"/>
      <c r="D23" s="127" t="s">
        <v>324</v>
      </c>
      <c r="E23" s="135" t="s">
        <v>159</v>
      </c>
      <c r="F23" s="135" t="s">
        <v>458</v>
      </c>
      <c r="G23" s="54" t="s">
        <v>225</v>
      </c>
      <c r="H23" s="54" t="s">
        <v>111</v>
      </c>
      <c r="I23" s="55" t="s">
        <v>146</v>
      </c>
      <c r="J23" s="152" t="s">
        <v>325</v>
      </c>
      <c r="K23" s="144"/>
      <c r="L23" s="76" t="s">
        <v>276</v>
      </c>
      <c r="M23" s="161" t="s">
        <v>159</v>
      </c>
      <c r="N23" s="146"/>
      <c r="O23" s="82"/>
      <c r="P23" s="82"/>
      <c r="Q23" s="82" t="s">
        <v>461</v>
      </c>
      <c r="R23" s="157" t="s">
        <v>54</v>
      </c>
      <c r="S23" s="162"/>
    </row>
    <row r="24" spans="1:19" ht="353.25" customHeight="1">
      <c r="A24" s="147"/>
      <c r="B24" s="210"/>
      <c r="C24" s="141"/>
      <c r="D24" s="127"/>
      <c r="E24" s="135"/>
      <c r="F24" s="135"/>
      <c r="G24" s="54" t="s">
        <v>226</v>
      </c>
      <c r="H24" s="54" t="s">
        <v>449</v>
      </c>
      <c r="I24" s="55" t="s">
        <v>146</v>
      </c>
      <c r="J24" s="152"/>
      <c r="K24" s="144"/>
      <c r="L24" s="76" t="s">
        <v>276</v>
      </c>
      <c r="M24" s="161"/>
      <c r="N24" s="146"/>
      <c r="O24" s="82"/>
      <c r="P24" s="82"/>
      <c r="Q24" s="82" t="s">
        <v>461</v>
      </c>
      <c r="R24" s="157" t="s">
        <v>54</v>
      </c>
      <c r="S24" s="162"/>
    </row>
    <row r="25" spans="1:19" ht="408" customHeight="1">
      <c r="A25" s="147"/>
      <c r="B25" s="210"/>
      <c r="C25" s="141"/>
      <c r="D25" s="127"/>
      <c r="E25" s="135"/>
      <c r="F25" s="135"/>
      <c r="G25" s="152" t="s">
        <v>227</v>
      </c>
      <c r="H25" s="152" t="s">
        <v>449</v>
      </c>
      <c r="I25" s="152" t="s">
        <v>252</v>
      </c>
      <c r="J25" s="152"/>
      <c r="K25" s="144"/>
      <c r="L25" s="119" t="s">
        <v>120</v>
      </c>
      <c r="M25" s="161"/>
      <c r="N25" s="146"/>
      <c r="O25" s="155" t="s">
        <v>461</v>
      </c>
      <c r="P25" s="155"/>
      <c r="Q25" s="160" t="s">
        <v>461</v>
      </c>
      <c r="R25" s="157" t="s">
        <v>277</v>
      </c>
      <c r="S25" s="157"/>
    </row>
    <row r="26" spans="1:19" ht="408" customHeight="1">
      <c r="A26" s="147"/>
      <c r="B26" s="210"/>
      <c r="C26" s="141"/>
      <c r="D26" s="127"/>
      <c r="E26" s="135"/>
      <c r="F26" s="135"/>
      <c r="G26" s="152"/>
      <c r="H26" s="152"/>
      <c r="I26" s="152"/>
      <c r="J26" s="152"/>
      <c r="K26" s="144"/>
      <c r="L26" s="119"/>
      <c r="M26" s="161"/>
      <c r="N26" s="146"/>
      <c r="O26" s="155"/>
      <c r="P26" s="155"/>
      <c r="Q26" s="160"/>
      <c r="R26" s="157"/>
      <c r="S26" s="157"/>
    </row>
    <row r="27" spans="1:19" ht="408" customHeight="1">
      <c r="A27" s="147"/>
      <c r="B27" s="210"/>
      <c r="C27" s="141"/>
      <c r="D27" s="127"/>
      <c r="E27" s="135"/>
      <c r="F27" s="135"/>
      <c r="G27" s="54" t="s">
        <v>220</v>
      </c>
      <c r="H27" s="54" t="s">
        <v>222</v>
      </c>
      <c r="I27" s="57" t="s">
        <v>221</v>
      </c>
      <c r="J27" s="152"/>
      <c r="K27" s="144"/>
      <c r="L27" s="32" t="s">
        <v>121</v>
      </c>
      <c r="M27" s="161"/>
      <c r="N27" s="146"/>
      <c r="O27" s="84"/>
      <c r="P27" s="82" t="s">
        <v>461</v>
      </c>
      <c r="Q27" s="82" t="s">
        <v>461</v>
      </c>
      <c r="R27" s="157" t="s">
        <v>278</v>
      </c>
      <c r="S27" s="219"/>
    </row>
    <row r="28" spans="1:19" ht="279" customHeight="1">
      <c r="A28" s="147"/>
      <c r="B28" s="210"/>
      <c r="C28" s="141"/>
      <c r="D28" s="127"/>
      <c r="E28" s="135"/>
      <c r="F28" s="135"/>
      <c r="G28" s="54" t="s">
        <v>223</v>
      </c>
      <c r="H28" s="54" t="s">
        <v>450</v>
      </c>
      <c r="I28" s="57" t="s">
        <v>219</v>
      </c>
      <c r="J28" s="54" t="s">
        <v>224</v>
      </c>
      <c r="K28" s="29"/>
      <c r="L28" s="18" t="s">
        <v>122</v>
      </c>
      <c r="M28" s="161"/>
      <c r="N28" s="146"/>
      <c r="O28" s="84"/>
      <c r="P28" s="82" t="s">
        <v>461</v>
      </c>
      <c r="Q28" s="82" t="s">
        <v>461</v>
      </c>
      <c r="R28" s="157" t="s">
        <v>279</v>
      </c>
      <c r="S28" s="219"/>
    </row>
    <row r="29" spans="1:19" ht="408.75" customHeight="1">
      <c r="A29" s="147"/>
      <c r="B29" s="210"/>
      <c r="C29" s="141"/>
      <c r="D29" s="127"/>
      <c r="E29" s="135"/>
      <c r="F29" s="135"/>
      <c r="G29" s="54" t="s">
        <v>228</v>
      </c>
      <c r="H29" s="54" t="s">
        <v>229</v>
      </c>
      <c r="I29" s="55" t="s">
        <v>230</v>
      </c>
      <c r="J29" s="54" t="s">
        <v>231</v>
      </c>
      <c r="K29" s="29"/>
      <c r="L29" s="18" t="s">
        <v>281</v>
      </c>
      <c r="M29" s="161"/>
      <c r="N29" s="146"/>
      <c r="O29" s="84"/>
      <c r="P29" s="82"/>
      <c r="Q29" s="82" t="s">
        <v>461</v>
      </c>
      <c r="R29" s="157" t="s">
        <v>280</v>
      </c>
      <c r="S29" s="162"/>
    </row>
    <row r="30" spans="1:19" ht="409.5" customHeight="1">
      <c r="A30" s="41">
        <v>6</v>
      </c>
      <c r="B30" s="141" t="s">
        <v>196</v>
      </c>
      <c r="C30" s="163" t="s">
        <v>174</v>
      </c>
      <c r="D30" s="52" t="s">
        <v>125</v>
      </c>
      <c r="E30" s="62" t="s">
        <v>114</v>
      </c>
      <c r="F30" s="53" t="s">
        <v>458</v>
      </c>
      <c r="G30" s="54" t="s">
        <v>234</v>
      </c>
      <c r="H30" s="54" t="s">
        <v>126</v>
      </c>
      <c r="I30" s="55" t="s">
        <v>232</v>
      </c>
      <c r="J30" s="54" t="s">
        <v>233</v>
      </c>
      <c r="K30" s="45">
        <v>1</v>
      </c>
      <c r="L30" s="17" t="s">
        <v>360</v>
      </c>
      <c r="M30" s="34" t="s">
        <v>114</v>
      </c>
      <c r="N30" s="90"/>
      <c r="O30" s="15" t="s">
        <v>461</v>
      </c>
      <c r="P30" s="15"/>
      <c r="Q30" s="15"/>
      <c r="R30" s="157" t="s">
        <v>357</v>
      </c>
      <c r="S30" s="162"/>
    </row>
    <row r="31" spans="1:19" ht="409.5" customHeight="1">
      <c r="A31" s="147">
        <v>7</v>
      </c>
      <c r="B31" s="141"/>
      <c r="C31" s="163"/>
      <c r="D31" s="127" t="s">
        <v>472</v>
      </c>
      <c r="E31" s="189" t="s">
        <v>159</v>
      </c>
      <c r="F31" s="129" t="s">
        <v>458</v>
      </c>
      <c r="G31" s="54" t="s">
        <v>239</v>
      </c>
      <c r="H31" s="56" t="s">
        <v>241</v>
      </c>
      <c r="I31" s="56" t="s">
        <v>252</v>
      </c>
      <c r="J31" s="54" t="s">
        <v>245</v>
      </c>
      <c r="K31" s="29">
        <v>0</v>
      </c>
      <c r="L31" s="79" t="s">
        <v>361</v>
      </c>
      <c r="M31" s="146" t="s">
        <v>159</v>
      </c>
      <c r="N31" s="146"/>
      <c r="O31" s="82"/>
      <c r="P31" s="82" t="s">
        <v>461</v>
      </c>
      <c r="Q31" s="82" t="s">
        <v>461</v>
      </c>
      <c r="R31" s="157" t="s">
        <v>308</v>
      </c>
      <c r="S31" s="157"/>
    </row>
    <row r="32" spans="1:19" ht="409.5" customHeight="1">
      <c r="A32" s="147"/>
      <c r="B32" s="141"/>
      <c r="C32" s="163"/>
      <c r="D32" s="127"/>
      <c r="E32" s="189"/>
      <c r="F32" s="129"/>
      <c r="G32" s="152" t="s">
        <v>240</v>
      </c>
      <c r="H32" s="56" t="s">
        <v>241</v>
      </c>
      <c r="I32" s="56" t="s">
        <v>252</v>
      </c>
      <c r="J32" s="54" t="s">
        <v>244</v>
      </c>
      <c r="K32" s="29">
        <v>0</v>
      </c>
      <c r="L32" s="32" t="s">
        <v>361</v>
      </c>
      <c r="M32" s="146"/>
      <c r="N32" s="146"/>
      <c r="O32" s="155"/>
      <c r="P32" s="155" t="s">
        <v>461</v>
      </c>
      <c r="Q32" s="155" t="s">
        <v>123</v>
      </c>
      <c r="R32" s="157"/>
      <c r="S32" s="157"/>
    </row>
    <row r="33" spans="1:19" ht="409.5" customHeight="1">
      <c r="A33" s="147"/>
      <c r="B33" s="141"/>
      <c r="C33" s="163"/>
      <c r="D33" s="127"/>
      <c r="E33" s="189"/>
      <c r="F33" s="129"/>
      <c r="G33" s="152"/>
      <c r="H33" s="56" t="s">
        <v>241</v>
      </c>
      <c r="I33" s="56" t="s">
        <v>242</v>
      </c>
      <c r="J33" s="54" t="s">
        <v>243</v>
      </c>
      <c r="K33" s="29">
        <v>0</v>
      </c>
      <c r="L33" s="46" t="s">
        <v>362</v>
      </c>
      <c r="M33" s="146"/>
      <c r="N33" s="146"/>
      <c r="O33" s="235"/>
      <c r="P33" s="155"/>
      <c r="Q33" s="155"/>
      <c r="R33" s="157"/>
      <c r="S33" s="157"/>
    </row>
    <row r="34" spans="1:19" ht="364.5" customHeight="1">
      <c r="A34" s="147">
        <v>8</v>
      </c>
      <c r="B34" s="141"/>
      <c r="C34" s="163"/>
      <c r="D34" s="206" t="s">
        <v>178</v>
      </c>
      <c r="E34" s="189" t="s">
        <v>114</v>
      </c>
      <c r="F34" s="202" t="s">
        <v>255</v>
      </c>
      <c r="G34" s="130" t="s">
        <v>246</v>
      </c>
      <c r="H34" s="148" t="s">
        <v>160</v>
      </c>
      <c r="I34" s="148" t="s">
        <v>148</v>
      </c>
      <c r="J34" s="130" t="s">
        <v>161</v>
      </c>
      <c r="K34" s="144">
        <f>0/110%</f>
        <v>0</v>
      </c>
      <c r="L34" s="119" t="s">
        <v>36</v>
      </c>
      <c r="M34" s="146" t="s">
        <v>114</v>
      </c>
      <c r="N34" s="168"/>
      <c r="O34" s="110" t="s">
        <v>461</v>
      </c>
      <c r="P34" s="110"/>
      <c r="Q34" s="110"/>
      <c r="R34" s="157" t="s">
        <v>309</v>
      </c>
      <c r="S34" s="162"/>
    </row>
    <row r="35" spans="1:19" ht="409.5" customHeight="1">
      <c r="A35" s="147"/>
      <c r="B35" s="141"/>
      <c r="C35" s="163"/>
      <c r="D35" s="206"/>
      <c r="E35" s="189"/>
      <c r="F35" s="202"/>
      <c r="G35" s="130"/>
      <c r="H35" s="148"/>
      <c r="I35" s="148"/>
      <c r="J35" s="130"/>
      <c r="K35" s="144"/>
      <c r="L35" s="173"/>
      <c r="M35" s="146"/>
      <c r="N35" s="168"/>
      <c r="O35" s="110"/>
      <c r="P35" s="110"/>
      <c r="Q35" s="110"/>
      <c r="R35" s="159"/>
      <c r="S35" s="159"/>
    </row>
    <row r="36" spans="1:19" ht="409.5" customHeight="1">
      <c r="A36" s="147">
        <v>9</v>
      </c>
      <c r="B36" s="141"/>
      <c r="C36" s="163"/>
      <c r="D36" s="204" t="s">
        <v>162</v>
      </c>
      <c r="E36" s="135" t="s">
        <v>159</v>
      </c>
      <c r="F36" s="135" t="s">
        <v>255</v>
      </c>
      <c r="G36" s="152" t="s">
        <v>329</v>
      </c>
      <c r="H36" s="152" t="s">
        <v>249</v>
      </c>
      <c r="I36" s="152" t="s">
        <v>250</v>
      </c>
      <c r="J36" s="152" t="s">
        <v>197</v>
      </c>
      <c r="K36" s="231"/>
      <c r="L36" s="134" t="s">
        <v>363</v>
      </c>
      <c r="M36" s="161" t="s">
        <v>159</v>
      </c>
      <c r="N36" s="161"/>
      <c r="O36" s="155" t="s">
        <v>461</v>
      </c>
      <c r="P36" s="155"/>
      <c r="Q36" s="155" t="s">
        <v>461</v>
      </c>
      <c r="R36" s="116" t="s">
        <v>282</v>
      </c>
      <c r="S36" s="116"/>
    </row>
    <row r="37" spans="1:19" ht="354.75" customHeight="1">
      <c r="A37" s="147"/>
      <c r="B37" s="141"/>
      <c r="C37" s="163"/>
      <c r="D37" s="204"/>
      <c r="E37" s="135"/>
      <c r="F37" s="135"/>
      <c r="G37" s="106"/>
      <c r="H37" s="106"/>
      <c r="I37" s="106"/>
      <c r="J37" s="106"/>
      <c r="K37" s="232"/>
      <c r="L37" s="134"/>
      <c r="M37" s="161"/>
      <c r="N37" s="161"/>
      <c r="O37" s="155"/>
      <c r="P37" s="155"/>
      <c r="Q37" s="155"/>
      <c r="R37" s="116"/>
      <c r="S37" s="116"/>
    </row>
    <row r="38" spans="1:19" ht="264.75" customHeight="1">
      <c r="A38" s="147"/>
      <c r="B38" s="141"/>
      <c r="C38" s="163"/>
      <c r="D38" s="204"/>
      <c r="E38" s="135"/>
      <c r="F38" s="135"/>
      <c r="G38" s="152" t="s">
        <v>251</v>
      </c>
      <c r="H38" s="152" t="s">
        <v>249</v>
      </c>
      <c r="I38" s="148" t="s">
        <v>219</v>
      </c>
      <c r="J38" s="152" t="s">
        <v>198</v>
      </c>
      <c r="K38" s="231">
        <v>0.7</v>
      </c>
      <c r="L38" s="134" t="s">
        <v>364</v>
      </c>
      <c r="M38" s="161"/>
      <c r="N38" s="161"/>
      <c r="O38" s="155" t="s">
        <v>461</v>
      </c>
      <c r="P38" s="155" t="s">
        <v>461</v>
      </c>
      <c r="Q38" s="155" t="s">
        <v>461</v>
      </c>
      <c r="R38" s="116" t="s">
        <v>310</v>
      </c>
      <c r="S38" s="116"/>
    </row>
    <row r="39" spans="1:19" ht="409.5" customHeight="1">
      <c r="A39" s="147"/>
      <c r="B39" s="141"/>
      <c r="C39" s="163"/>
      <c r="D39" s="204"/>
      <c r="E39" s="207"/>
      <c r="F39" s="135"/>
      <c r="G39" s="106"/>
      <c r="H39" s="106"/>
      <c r="I39" s="148"/>
      <c r="J39" s="106"/>
      <c r="K39" s="232"/>
      <c r="L39" s="134"/>
      <c r="M39" s="233"/>
      <c r="N39" s="233"/>
      <c r="O39" s="155"/>
      <c r="P39" s="155"/>
      <c r="Q39" s="155"/>
      <c r="R39" s="116"/>
      <c r="S39" s="116"/>
    </row>
    <row r="40" spans="1:19" ht="409.5" customHeight="1">
      <c r="A40" s="147"/>
      <c r="B40" s="141"/>
      <c r="C40" s="163"/>
      <c r="D40" s="204"/>
      <c r="E40" s="207"/>
      <c r="F40" s="135"/>
      <c r="G40" s="54" t="s">
        <v>247</v>
      </c>
      <c r="H40" s="94" t="s">
        <v>248</v>
      </c>
      <c r="I40" s="55" t="s">
        <v>210</v>
      </c>
      <c r="J40" s="58" t="s">
        <v>202</v>
      </c>
      <c r="K40" s="29">
        <v>1</v>
      </c>
      <c r="L40" s="46" t="s">
        <v>49</v>
      </c>
      <c r="M40" s="233"/>
      <c r="N40" s="233"/>
      <c r="O40" s="85" t="s">
        <v>461</v>
      </c>
      <c r="P40" s="82"/>
      <c r="Q40" s="82"/>
      <c r="R40" s="157" t="s">
        <v>311</v>
      </c>
      <c r="S40" s="162"/>
    </row>
    <row r="41" spans="1:19" ht="407.25" customHeight="1">
      <c r="A41" s="147">
        <v>10</v>
      </c>
      <c r="B41" s="141"/>
      <c r="C41" s="163"/>
      <c r="D41" s="127" t="s">
        <v>283</v>
      </c>
      <c r="E41" s="135" t="s">
        <v>159</v>
      </c>
      <c r="F41" s="135" t="s">
        <v>255</v>
      </c>
      <c r="G41" s="54" t="s">
        <v>0</v>
      </c>
      <c r="H41" s="55" t="s">
        <v>330</v>
      </c>
      <c r="I41" s="59" t="s">
        <v>210</v>
      </c>
      <c r="J41" s="217" t="s">
        <v>331</v>
      </c>
      <c r="K41" s="227">
        <v>100</v>
      </c>
      <c r="L41" s="134" t="s">
        <v>335</v>
      </c>
      <c r="M41" s="161" t="s">
        <v>159</v>
      </c>
      <c r="N41" s="86"/>
      <c r="O41" s="87" t="s">
        <v>461</v>
      </c>
      <c r="P41" s="87"/>
      <c r="Q41" s="82"/>
      <c r="R41" s="116" t="s">
        <v>312</v>
      </c>
      <c r="S41" s="159"/>
    </row>
    <row r="42" spans="1:19" ht="407.25" customHeight="1">
      <c r="A42" s="147"/>
      <c r="B42" s="141"/>
      <c r="C42" s="163"/>
      <c r="D42" s="127"/>
      <c r="E42" s="135"/>
      <c r="F42" s="135"/>
      <c r="G42" s="152" t="s">
        <v>1</v>
      </c>
      <c r="H42" s="148" t="s">
        <v>330</v>
      </c>
      <c r="I42" s="230" t="s">
        <v>2</v>
      </c>
      <c r="J42" s="217"/>
      <c r="K42" s="227"/>
      <c r="L42" s="134"/>
      <c r="M42" s="161"/>
      <c r="N42" s="86"/>
      <c r="O42" s="155" t="s">
        <v>461</v>
      </c>
      <c r="P42" s="155"/>
      <c r="Q42" s="155"/>
      <c r="R42" s="116" t="s">
        <v>313</v>
      </c>
      <c r="S42" s="116"/>
    </row>
    <row r="43" spans="1:19" ht="407.25" customHeight="1">
      <c r="A43" s="147"/>
      <c r="B43" s="141"/>
      <c r="C43" s="163"/>
      <c r="D43" s="127"/>
      <c r="E43" s="135"/>
      <c r="F43" s="135"/>
      <c r="G43" s="152"/>
      <c r="H43" s="148"/>
      <c r="I43" s="106"/>
      <c r="J43" s="217"/>
      <c r="K43" s="227"/>
      <c r="L43" s="134"/>
      <c r="M43" s="161"/>
      <c r="N43" s="86"/>
      <c r="O43" s="155"/>
      <c r="P43" s="155"/>
      <c r="Q43" s="155"/>
      <c r="R43" s="116"/>
      <c r="S43" s="116"/>
    </row>
    <row r="44" spans="1:19" ht="408.75" customHeight="1">
      <c r="A44" s="147">
        <v>11</v>
      </c>
      <c r="B44" s="141"/>
      <c r="C44" s="163"/>
      <c r="D44" s="127" t="s">
        <v>284</v>
      </c>
      <c r="E44" s="135" t="s">
        <v>114</v>
      </c>
      <c r="F44" s="129" t="s">
        <v>458</v>
      </c>
      <c r="G44" s="127" t="s">
        <v>3</v>
      </c>
      <c r="H44" s="127" t="s">
        <v>126</v>
      </c>
      <c r="I44" s="127" t="s">
        <v>232</v>
      </c>
      <c r="J44" s="127" t="s">
        <v>233</v>
      </c>
      <c r="K44" s="229">
        <v>1</v>
      </c>
      <c r="L44" s="119" t="s">
        <v>360</v>
      </c>
      <c r="M44" s="161" t="s">
        <v>114</v>
      </c>
      <c r="N44" s="161"/>
      <c r="O44" s="234" t="s">
        <v>461</v>
      </c>
      <c r="P44" s="234"/>
      <c r="Q44" s="234"/>
      <c r="R44" s="201" t="s">
        <v>314</v>
      </c>
      <c r="S44" s="201"/>
    </row>
    <row r="45" spans="1:19" ht="408.75" customHeight="1">
      <c r="A45" s="147"/>
      <c r="B45" s="141"/>
      <c r="C45" s="163"/>
      <c r="D45" s="106"/>
      <c r="E45" s="135"/>
      <c r="F45" s="195"/>
      <c r="G45" s="106"/>
      <c r="H45" s="106"/>
      <c r="I45" s="106"/>
      <c r="J45" s="106"/>
      <c r="K45" s="229"/>
      <c r="L45" s="119"/>
      <c r="M45" s="161"/>
      <c r="N45" s="161"/>
      <c r="O45" s="234"/>
      <c r="P45" s="234"/>
      <c r="Q45" s="234"/>
      <c r="R45" s="201"/>
      <c r="S45" s="201"/>
    </row>
    <row r="46" spans="1:19" ht="409.5" customHeight="1">
      <c r="A46" s="147">
        <v>12</v>
      </c>
      <c r="B46" s="141"/>
      <c r="C46" s="163"/>
      <c r="D46" s="127" t="s">
        <v>451</v>
      </c>
      <c r="E46" s="135" t="s">
        <v>114</v>
      </c>
      <c r="F46" s="135" t="s">
        <v>458</v>
      </c>
      <c r="G46" s="54" t="s">
        <v>298</v>
      </c>
      <c r="H46" s="54" t="s">
        <v>6</v>
      </c>
      <c r="I46" s="55" t="s">
        <v>232</v>
      </c>
      <c r="J46" s="152" t="s">
        <v>375</v>
      </c>
      <c r="K46" s="228"/>
      <c r="L46" s="17" t="s">
        <v>360</v>
      </c>
      <c r="M46" s="161" t="s">
        <v>114</v>
      </c>
      <c r="N46" s="34"/>
      <c r="O46" s="82" t="s">
        <v>461</v>
      </c>
      <c r="P46" s="82"/>
      <c r="Q46" s="82"/>
      <c r="R46" s="157" t="s">
        <v>314</v>
      </c>
      <c r="S46" s="117"/>
    </row>
    <row r="47" spans="1:19" ht="409.5" customHeight="1">
      <c r="A47" s="147"/>
      <c r="B47" s="141"/>
      <c r="C47" s="163"/>
      <c r="D47" s="127"/>
      <c r="E47" s="135"/>
      <c r="F47" s="135"/>
      <c r="G47" s="54" t="s">
        <v>4</v>
      </c>
      <c r="H47" s="54" t="s">
        <v>126</v>
      </c>
      <c r="I47" s="55" t="s">
        <v>7</v>
      </c>
      <c r="J47" s="152"/>
      <c r="K47" s="228"/>
      <c r="L47" s="17"/>
      <c r="M47" s="161"/>
      <c r="N47" s="34"/>
      <c r="O47" s="82" t="s">
        <v>461</v>
      </c>
      <c r="P47" s="82"/>
      <c r="Q47" s="82"/>
      <c r="R47" s="157" t="s">
        <v>307</v>
      </c>
      <c r="S47" s="117"/>
    </row>
    <row r="48" spans="1:19" ht="409.5" customHeight="1">
      <c r="A48" s="147"/>
      <c r="B48" s="141"/>
      <c r="C48" s="163"/>
      <c r="D48" s="127"/>
      <c r="E48" s="135"/>
      <c r="F48" s="135"/>
      <c r="G48" s="54" t="s">
        <v>5</v>
      </c>
      <c r="H48" s="54" t="s">
        <v>8</v>
      </c>
      <c r="I48" s="55" t="s">
        <v>9</v>
      </c>
      <c r="J48" s="152"/>
      <c r="K48" s="228"/>
      <c r="L48" s="17"/>
      <c r="M48" s="161"/>
      <c r="N48" s="34"/>
      <c r="O48" s="82"/>
      <c r="P48" s="82" t="s">
        <v>461</v>
      </c>
      <c r="Q48" s="82" t="s">
        <v>461</v>
      </c>
      <c r="R48" s="157" t="s">
        <v>237</v>
      </c>
      <c r="S48" s="117"/>
    </row>
    <row r="49" spans="1:19" ht="409.5" customHeight="1">
      <c r="A49" s="147">
        <v>13</v>
      </c>
      <c r="B49" s="141"/>
      <c r="C49" s="163"/>
      <c r="D49" s="127" t="s">
        <v>158</v>
      </c>
      <c r="E49" s="129" t="s">
        <v>159</v>
      </c>
      <c r="F49" s="129" t="s">
        <v>458</v>
      </c>
      <c r="G49" s="130" t="s">
        <v>10</v>
      </c>
      <c r="H49" s="152" t="s">
        <v>11</v>
      </c>
      <c r="I49" s="152" t="s">
        <v>252</v>
      </c>
      <c r="J49" s="152" t="s">
        <v>12</v>
      </c>
      <c r="K49" s="118">
        <v>0.7</v>
      </c>
      <c r="L49" s="134" t="s">
        <v>336</v>
      </c>
      <c r="M49" s="157" t="s">
        <v>159</v>
      </c>
      <c r="N49" s="236" t="s">
        <v>446</v>
      </c>
      <c r="O49" s="237" t="s">
        <v>461</v>
      </c>
      <c r="P49" s="237"/>
      <c r="Q49" s="237" t="s">
        <v>461</v>
      </c>
      <c r="R49" s="157" t="s">
        <v>163</v>
      </c>
      <c r="S49" s="157"/>
    </row>
    <row r="50" spans="1:19" ht="409.5" customHeight="1">
      <c r="A50" s="147"/>
      <c r="B50" s="92"/>
      <c r="C50" s="163"/>
      <c r="D50" s="127"/>
      <c r="E50" s="129"/>
      <c r="F50" s="129"/>
      <c r="G50" s="130"/>
      <c r="H50" s="152"/>
      <c r="I50" s="152"/>
      <c r="J50" s="152"/>
      <c r="K50" s="118"/>
      <c r="L50" s="134"/>
      <c r="M50" s="157"/>
      <c r="N50" s="236"/>
      <c r="O50" s="237"/>
      <c r="P50" s="237"/>
      <c r="Q50" s="237"/>
      <c r="R50" s="157"/>
      <c r="S50" s="157"/>
    </row>
    <row r="51" spans="1:19" ht="303.75" customHeight="1">
      <c r="A51" s="147">
        <v>14</v>
      </c>
      <c r="B51" s="163" t="s">
        <v>196</v>
      </c>
      <c r="C51" s="163" t="s">
        <v>127</v>
      </c>
      <c r="D51" s="127" t="s">
        <v>170</v>
      </c>
      <c r="E51" s="189" t="s">
        <v>159</v>
      </c>
      <c r="F51" s="135" t="s">
        <v>380</v>
      </c>
      <c r="G51" s="152" t="s">
        <v>13</v>
      </c>
      <c r="H51" s="148" t="s">
        <v>14</v>
      </c>
      <c r="I51" s="123" t="s">
        <v>210</v>
      </c>
      <c r="J51" s="149" t="s">
        <v>171</v>
      </c>
      <c r="K51" s="144">
        <v>1</v>
      </c>
      <c r="L51" s="119" t="s">
        <v>37</v>
      </c>
      <c r="M51" s="146" t="s">
        <v>159</v>
      </c>
      <c r="N51" s="146"/>
      <c r="O51" s="146" t="s">
        <v>461</v>
      </c>
      <c r="P51" s="146"/>
      <c r="Q51" s="146"/>
      <c r="R51" s="157" t="s">
        <v>149</v>
      </c>
      <c r="S51" s="157"/>
    </row>
    <row r="52" spans="1:19" ht="296.25" customHeight="1">
      <c r="A52" s="147"/>
      <c r="B52" s="163"/>
      <c r="C52" s="163"/>
      <c r="D52" s="127"/>
      <c r="E52" s="189"/>
      <c r="F52" s="135"/>
      <c r="G52" s="152"/>
      <c r="H52" s="148"/>
      <c r="I52" s="123"/>
      <c r="J52" s="149"/>
      <c r="K52" s="144"/>
      <c r="L52" s="119"/>
      <c r="M52" s="146"/>
      <c r="N52" s="146"/>
      <c r="O52" s="146"/>
      <c r="P52" s="146"/>
      <c r="Q52" s="146"/>
      <c r="R52" s="157"/>
      <c r="S52" s="157"/>
    </row>
    <row r="53" spans="1:19" ht="296.25" customHeight="1">
      <c r="A53" s="147"/>
      <c r="B53" s="163"/>
      <c r="C53" s="163"/>
      <c r="D53" s="127"/>
      <c r="E53" s="189"/>
      <c r="F53" s="135"/>
      <c r="G53" s="152"/>
      <c r="H53" s="148"/>
      <c r="I53" s="123"/>
      <c r="J53" s="149"/>
      <c r="K53" s="144"/>
      <c r="L53" s="119"/>
      <c r="M53" s="146"/>
      <c r="N53" s="146"/>
      <c r="O53" s="146"/>
      <c r="P53" s="146"/>
      <c r="Q53" s="146"/>
      <c r="R53" s="157"/>
      <c r="S53" s="157"/>
    </row>
    <row r="54" spans="1:19" ht="408.75" customHeight="1">
      <c r="A54" s="147"/>
      <c r="B54" s="163"/>
      <c r="C54" s="163"/>
      <c r="D54" s="127"/>
      <c r="E54" s="189"/>
      <c r="F54" s="135"/>
      <c r="G54" s="54" t="s">
        <v>15</v>
      </c>
      <c r="H54" s="56" t="s">
        <v>14</v>
      </c>
      <c r="I54" s="95" t="s">
        <v>16</v>
      </c>
      <c r="J54" s="149"/>
      <c r="K54" s="144"/>
      <c r="L54" s="119"/>
      <c r="M54" s="146"/>
      <c r="N54" s="146"/>
      <c r="O54" s="75"/>
      <c r="P54" s="75" t="s">
        <v>461</v>
      </c>
      <c r="Q54" s="34" t="s">
        <v>461</v>
      </c>
      <c r="R54" s="169" t="s">
        <v>150</v>
      </c>
      <c r="S54" s="170"/>
    </row>
    <row r="55" spans="1:19" ht="409.5" customHeight="1">
      <c r="A55" s="147"/>
      <c r="B55" s="163"/>
      <c r="C55" s="174"/>
      <c r="D55" s="127"/>
      <c r="E55" s="189"/>
      <c r="F55" s="135"/>
      <c r="G55" s="54" t="s">
        <v>17</v>
      </c>
      <c r="H55" s="56" t="s">
        <v>18</v>
      </c>
      <c r="I55" s="95" t="s">
        <v>7</v>
      </c>
      <c r="J55" s="149"/>
      <c r="K55" s="144"/>
      <c r="L55" s="119"/>
      <c r="M55" s="146"/>
      <c r="N55" s="146"/>
      <c r="O55" s="75"/>
      <c r="P55" s="75" t="s">
        <v>461</v>
      </c>
      <c r="Q55" s="34" t="s">
        <v>461</v>
      </c>
      <c r="R55" s="169" t="s">
        <v>151</v>
      </c>
      <c r="S55" s="170"/>
    </row>
    <row r="56" spans="1:19" ht="409.5" customHeight="1">
      <c r="A56" s="147">
        <v>15</v>
      </c>
      <c r="B56" s="141"/>
      <c r="C56" s="174"/>
      <c r="D56" s="121" t="s">
        <v>379</v>
      </c>
      <c r="E56" s="122" t="s">
        <v>159</v>
      </c>
      <c r="F56" s="135" t="s">
        <v>380</v>
      </c>
      <c r="G56" s="148" t="s">
        <v>19</v>
      </c>
      <c r="H56" s="148" t="s">
        <v>14</v>
      </c>
      <c r="I56" s="123" t="s">
        <v>210</v>
      </c>
      <c r="J56" s="149" t="s">
        <v>199</v>
      </c>
      <c r="K56" s="126">
        <f>9/479</f>
        <v>0.018789144050104383</v>
      </c>
      <c r="L56" s="124" t="s">
        <v>354</v>
      </c>
      <c r="M56" s="120" t="s">
        <v>159</v>
      </c>
      <c r="N56" s="120"/>
      <c r="O56" s="155" t="s">
        <v>461</v>
      </c>
      <c r="P56" s="155"/>
      <c r="Q56" s="155"/>
      <c r="R56" s="157" t="s">
        <v>152</v>
      </c>
      <c r="S56" s="157"/>
    </row>
    <row r="57" spans="1:19" ht="409.5" customHeight="1">
      <c r="A57" s="147"/>
      <c r="B57" s="141"/>
      <c r="C57" s="174"/>
      <c r="D57" s="121"/>
      <c r="E57" s="122"/>
      <c r="F57" s="135"/>
      <c r="G57" s="148"/>
      <c r="H57" s="148"/>
      <c r="I57" s="123"/>
      <c r="J57" s="149"/>
      <c r="K57" s="126"/>
      <c r="L57" s="124"/>
      <c r="M57" s="120"/>
      <c r="N57" s="120"/>
      <c r="O57" s="155"/>
      <c r="P57" s="155"/>
      <c r="Q57" s="155"/>
      <c r="R57" s="157"/>
      <c r="S57" s="157"/>
    </row>
    <row r="58" spans="1:19" ht="409.5" customHeight="1">
      <c r="A58" s="147">
        <v>16</v>
      </c>
      <c r="B58" s="128"/>
      <c r="C58" s="174"/>
      <c r="D58" s="127" t="s">
        <v>476</v>
      </c>
      <c r="E58" s="189" t="s">
        <v>159</v>
      </c>
      <c r="F58" s="135" t="s">
        <v>458</v>
      </c>
      <c r="G58" s="148" t="s">
        <v>21</v>
      </c>
      <c r="H58" s="152" t="s">
        <v>157</v>
      </c>
      <c r="I58" s="152" t="s">
        <v>20</v>
      </c>
      <c r="J58" s="152" t="s">
        <v>438</v>
      </c>
      <c r="K58" s="144">
        <f>2/2</f>
        <v>1</v>
      </c>
      <c r="L58" s="119" t="s">
        <v>355</v>
      </c>
      <c r="M58" s="146" t="s">
        <v>159</v>
      </c>
      <c r="N58" s="168"/>
      <c r="O58" s="155" t="s">
        <v>461</v>
      </c>
      <c r="P58" s="155"/>
      <c r="Q58" s="155"/>
      <c r="R58" s="201" t="s">
        <v>273</v>
      </c>
      <c r="S58" s="201"/>
    </row>
    <row r="59" spans="1:19" ht="409.5" customHeight="1">
      <c r="A59" s="147"/>
      <c r="B59" s="128"/>
      <c r="C59" s="174"/>
      <c r="D59" s="127"/>
      <c r="E59" s="189"/>
      <c r="F59" s="135"/>
      <c r="G59" s="148"/>
      <c r="H59" s="152"/>
      <c r="I59" s="152"/>
      <c r="J59" s="152"/>
      <c r="K59" s="144"/>
      <c r="L59" s="119"/>
      <c r="M59" s="146"/>
      <c r="N59" s="168"/>
      <c r="O59" s="155"/>
      <c r="P59" s="155"/>
      <c r="Q59" s="155"/>
      <c r="R59" s="201"/>
      <c r="S59" s="201"/>
    </row>
    <row r="60" spans="1:19" ht="409.5" customHeight="1">
      <c r="A60" s="147"/>
      <c r="B60" s="128"/>
      <c r="C60" s="174"/>
      <c r="D60" s="205"/>
      <c r="E60" s="189"/>
      <c r="F60" s="135"/>
      <c r="G60" s="54" t="s">
        <v>22</v>
      </c>
      <c r="H60" s="54" t="s">
        <v>256</v>
      </c>
      <c r="I60" s="55" t="s">
        <v>452</v>
      </c>
      <c r="J60" s="54" t="s">
        <v>453</v>
      </c>
      <c r="K60" s="29">
        <v>0.5</v>
      </c>
      <c r="L60" s="44" t="s">
        <v>272</v>
      </c>
      <c r="M60" s="146"/>
      <c r="N60" s="168"/>
      <c r="O60" s="82"/>
      <c r="P60" s="83" t="s">
        <v>461</v>
      </c>
      <c r="Q60" s="82" t="s">
        <v>461</v>
      </c>
      <c r="R60" s="157" t="s">
        <v>153</v>
      </c>
      <c r="S60" s="162"/>
    </row>
    <row r="61" spans="1:19" ht="409.5" customHeight="1">
      <c r="A61" s="147"/>
      <c r="B61" s="128"/>
      <c r="C61" s="174"/>
      <c r="D61" s="205"/>
      <c r="E61" s="189"/>
      <c r="F61" s="135"/>
      <c r="G61" s="54" t="s">
        <v>24</v>
      </c>
      <c r="H61" s="54" t="s">
        <v>286</v>
      </c>
      <c r="I61" s="55" t="s">
        <v>20</v>
      </c>
      <c r="J61" s="54" t="s">
        <v>376</v>
      </c>
      <c r="K61" s="29">
        <f>10/10</f>
        <v>1</v>
      </c>
      <c r="L61" s="48" t="s">
        <v>60</v>
      </c>
      <c r="M61" s="146"/>
      <c r="N61" s="168"/>
      <c r="O61" s="33" t="s">
        <v>461</v>
      </c>
      <c r="P61" s="33"/>
      <c r="Q61" s="16"/>
      <c r="R61" s="218" t="s">
        <v>154</v>
      </c>
      <c r="S61" s="158"/>
    </row>
    <row r="62" spans="1:19" ht="407.25" customHeight="1">
      <c r="A62" s="147"/>
      <c r="B62" s="128"/>
      <c r="C62" s="174"/>
      <c r="D62" s="205"/>
      <c r="E62" s="189"/>
      <c r="F62" s="135"/>
      <c r="G62" s="54" t="s">
        <v>25</v>
      </c>
      <c r="H62" s="54" t="s">
        <v>26</v>
      </c>
      <c r="I62" s="55" t="s">
        <v>252</v>
      </c>
      <c r="J62" s="54" t="s">
        <v>27</v>
      </c>
      <c r="K62" s="29">
        <v>0.5</v>
      </c>
      <c r="L62" s="49" t="s">
        <v>119</v>
      </c>
      <c r="M62" s="146"/>
      <c r="N62" s="168"/>
      <c r="O62" s="33" t="s">
        <v>461</v>
      </c>
      <c r="P62" s="33"/>
      <c r="Q62" s="16" t="s">
        <v>461</v>
      </c>
      <c r="R62" s="218" t="s">
        <v>271</v>
      </c>
      <c r="S62" s="158"/>
    </row>
    <row r="63" spans="1:19" ht="409.5" customHeight="1">
      <c r="A63" s="147"/>
      <c r="B63" s="128"/>
      <c r="C63" s="174"/>
      <c r="D63" s="205"/>
      <c r="E63" s="189"/>
      <c r="F63" s="135"/>
      <c r="G63" s="152" t="s">
        <v>28</v>
      </c>
      <c r="H63" s="148" t="s">
        <v>29</v>
      </c>
      <c r="I63" s="148" t="s">
        <v>252</v>
      </c>
      <c r="J63" s="152" t="s">
        <v>134</v>
      </c>
      <c r="K63" s="144">
        <f>12/12</f>
        <v>1</v>
      </c>
      <c r="L63" s="185" t="s">
        <v>61</v>
      </c>
      <c r="M63" s="146"/>
      <c r="N63" s="168"/>
      <c r="O63" s="110" t="s">
        <v>461</v>
      </c>
      <c r="P63" s="110"/>
      <c r="Q63" s="110" t="s">
        <v>461</v>
      </c>
      <c r="R63" s="162" t="s">
        <v>156</v>
      </c>
      <c r="S63" s="162"/>
    </row>
    <row r="64" spans="1:19" ht="407.25" customHeight="1">
      <c r="A64" s="147"/>
      <c r="B64" s="128"/>
      <c r="C64" s="174"/>
      <c r="D64" s="205"/>
      <c r="E64" s="189"/>
      <c r="F64" s="135"/>
      <c r="G64" s="106"/>
      <c r="H64" s="148"/>
      <c r="I64" s="148"/>
      <c r="J64" s="105"/>
      <c r="K64" s="144"/>
      <c r="L64" s="185"/>
      <c r="M64" s="146"/>
      <c r="N64" s="168"/>
      <c r="O64" s="110"/>
      <c r="P64" s="110"/>
      <c r="Q64" s="110"/>
      <c r="R64" s="162"/>
      <c r="S64" s="162"/>
    </row>
    <row r="65" spans="1:19" ht="306.75" customHeight="1">
      <c r="A65" s="147">
        <v>17</v>
      </c>
      <c r="B65" s="128"/>
      <c r="C65" s="203" t="s">
        <v>128</v>
      </c>
      <c r="D65" s="127" t="s">
        <v>411</v>
      </c>
      <c r="E65" s="135" t="s">
        <v>114</v>
      </c>
      <c r="F65" s="135" t="s">
        <v>390</v>
      </c>
      <c r="G65" s="151" t="s">
        <v>344</v>
      </c>
      <c r="H65" s="148" t="s">
        <v>345</v>
      </c>
      <c r="I65" s="148" t="s">
        <v>7</v>
      </c>
      <c r="J65" s="148" t="s">
        <v>346</v>
      </c>
      <c r="K65" s="126">
        <v>1</v>
      </c>
      <c r="L65" s="119" t="s">
        <v>356</v>
      </c>
      <c r="M65" s="161" t="s">
        <v>114</v>
      </c>
      <c r="N65" s="112"/>
      <c r="O65" s="110" t="s">
        <v>461</v>
      </c>
      <c r="P65" s="110"/>
      <c r="Q65" s="110"/>
      <c r="R65" s="185" t="s">
        <v>155</v>
      </c>
      <c r="S65" s="162"/>
    </row>
    <row r="66" spans="1:19" ht="309.75" customHeight="1">
      <c r="A66" s="147"/>
      <c r="B66" s="128"/>
      <c r="C66" s="203"/>
      <c r="D66" s="114"/>
      <c r="E66" s="135"/>
      <c r="F66" s="135"/>
      <c r="G66" s="151"/>
      <c r="H66" s="148"/>
      <c r="I66" s="148"/>
      <c r="J66" s="148"/>
      <c r="K66" s="126"/>
      <c r="L66" s="173"/>
      <c r="M66" s="161"/>
      <c r="N66" s="112"/>
      <c r="O66" s="110"/>
      <c r="P66" s="110"/>
      <c r="Q66" s="110"/>
      <c r="R66" s="159"/>
      <c r="S66" s="159"/>
    </row>
    <row r="67" spans="1:19" ht="408" customHeight="1">
      <c r="A67" s="147">
        <v>18</v>
      </c>
      <c r="B67" s="141" t="s">
        <v>196</v>
      </c>
      <c r="C67" s="141" t="s">
        <v>129</v>
      </c>
      <c r="D67" s="127" t="s">
        <v>454</v>
      </c>
      <c r="E67" s="135" t="s">
        <v>114</v>
      </c>
      <c r="F67" s="129" t="s">
        <v>459</v>
      </c>
      <c r="G67" s="151" t="s">
        <v>437</v>
      </c>
      <c r="H67" s="148" t="s">
        <v>347</v>
      </c>
      <c r="I67" s="148" t="s">
        <v>348</v>
      </c>
      <c r="J67" s="54" t="s">
        <v>439</v>
      </c>
      <c r="K67" s="29">
        <v>0</v>
      </c>
      <c r="L67" s="39" t="s">
        <v>370</v>
      </c>
      <c r="M67" s="161" t="s">
        <v>114</v>
      </c>
      <c r="N67" s="200" t="s">
        <v>446</v>
      </c>
      <c r="O67" s="200" t="s">
        <v>461</v>
      </c>
      <c r="P67" s="200"/>
      <c r="Q67" s="200" t="s">
        <v>461</v>
      </c>
      <c r="R67" s="157" t="s">
        <v>166</v>
      </c>
      <c r="S67" s="162"/>
    </row>
    <row r="68" spans="1:19" ht="408.75" customHeight="1">
      <c r="A68" s="147"/>
      <c r="B68" s="111"/>
      <c r="C68" s="111"/>
      <c r="D68" s="127"/>
      <c r="E68" s="135"/>
      <c r="F68" s="129"/>
      <c r="G68" s="106"/>
      <c r="H68" s="148"/>
      <c r="I68" s="148"/>
      <c r="J68" s="54" t="s">
        <v>440</v>
      </c>
      <c r="K68" s="29">
        <v>0</v>
      </c>
      <c r="L68" s="36" t="s">
        <v>477</v>
      </c>
      <c r="M68" s="161"/>
      <c r="N68" s="200"/>
      <c r="O68" s="200"/>
      <c r="P68" s="200"/>
      <c r="Q68" s="200"/>
      <c r="R68" s="162"/>
      <c r="S68" s="162"/>
    </row>
    <row r="69" spans="1:19" ht="408.75" customHeight="1">
      <c r="A69" s="41">
        <v>19</v>
      </c>
      <c r="B69" s="111"/>
      <c r="C69" s="111"/>
      <c r="D69" s="52" t="s">
        <v>183</v>
      </c>
      <c r="E69" s="53" t="s">
        <v>114</v>
      </c>
      <c r="F69" s="60" t="s">
        <v>381</v>
      </c>
      <c r="G69" s="61" t="s">
        <v>33</v>
      </c>
      <c r="H69" s="54" t="s">
        <v>347</v>
      </c>
      <c r="I69" s="55" t="s">
        <v>348</v>
      </c>
      <c r="J69" s="54" t="s">
        <v>395</v>
      </c>
      <c r="K69" s="29">
        <v>0</v>
      </c>
      <c r="L69" s="21" t="s">
        <v>371</v>
      </c>
      <c r="M69" s="47" t="s">
        <v>114</v>
      </c>
      <c r="N69" s="80" t="s">
        <v>446</v>
      </c>
      <c r="O69" s="82" t="s">
        <v>461</v>
      </c>
      <c r="P69" s="82"/>
      <c r="Q69" s="82" t="s">
        <v>461</v>
      </c>
      <c r="R69" s="157" t="s">
        <v>167</v>
      </c>
      <c r="S69" s="162"/>
    </row>
    <row r="70" spans="1:19" ht="318.75" customHeight="1">
      <c r="A70" s="147">
        <v>20</v>
      </c>
      <c r="B70" s="111"/>
      <c r="C70" s="111"/>
      <c r="D70" s="127" t="s">
        <v>475</v>
      </c>
      <c r="E70" s="135" t="s">
        <v>159</v>
      </c>
      <c r="F70" s="135" t="s">
        <v>466</v>
      </c>
      <c r="G70" s="54" t="s">
        <v>34</v>
      </c>
      <c r="H70" s="55" t="s">
        <v>118</v>
      </c>
      <c r="I70" s="55" t="s">
        <v>252</v>
      </c>
      <c r="J70" s="54" t="s">
        <v>35</v>
      </c>
      <c r="K70" s="30"/>
      <c r="L70" s="17" t="s">
        <v>320</v>
      </c>
      <c r="M70" s="161" t="s">
        <v>159</v>
      </c>
      <c r="N70" s="161"/>
      <c r="O70" s="82"/>
      <c r="P70" s="82" t="s">
        <v>461</v>
      </c>
      <c r="Q70" s="82" t="s">
        <v>461</v>
      </c>
      <c r="R70" s="157" t="s">
        <v>168</v>
      </c>
      <c r="S70" s="158"/>
    </row>
    <row r="71" spans="1:19" ht="409.5" customHeight="1">
      <c r="A71" s="147"/>
      <c r="B71" s="111"/>
      <c r="C71" s="111"/>
      <c r="D71" s="127"/>
      <c r="E71" s="135"/>
      <c r="F71" s="135"/>
      <c r="G71" s="192" t="s">
        <v>38</v>
      </c>
      <c r="H71" s="148" t="s">
        <v>118</v>
      </c>
      <c r="I71" s="148" t="s">
        <v>9</v>
      </c>
      <c r="J71" s="148" t="s">
        <v>39</v>
      </c>
      <c r="K71" s="125">
        <v>0</v>
      </c>
      <c r="L71" s="119" t="s">
        <v>372</v>
      </c>
      <c r="M71" s="161"/>
      <c r="N71" s="161"/>
      <c r="O71" s="138"/>
      <c r="P71" s="138" t="s">
        <v>461</v>
      </c>
      <c r="Q71" s="82" t="s">
        <v>461</v>
      </c>
      <c r="R71" s="157" t="s">
        <v>169</v>
      </c>
      <c r="S71" s="158"/>
    </row>
    <row r="72" spans="1:19" ht="408.75" customHeight="1">
      <c r="A72" s="147"/>
      <c r="B72" s="111"/>
      <c r="C72" s="111"/>
      <c r="D72" s="127"/>
      <c r="E72" s="135"/>
      <c r="F72" s="135"/>
      <c r="G72" s="106"/>
      <c r="H72" s="148"/>
      <c r="I72" s="148"/>
      <c r="J72" s="148"/>
      <c r="K72" s="125"/>
      <c r="L72" s="119"/>
      <c r="M72" s="161"/>
      <c r="N72" s="161"/>
      <c r="O72" s="138"/>
      <c r="P72" s="138"/>
      <c r="Q72" s="82" t="s">
        <v>461</v>
      </c>
      <c r="R72" s="157" t="s">
        <v>491</v>
      </c>
      <c r="S72" s="158"/>
    </row>
    <row r="73" spans="1:19" ht="378" customHeight="1">
      <c r="A73" s="41">
        <v>21</v>
      </c>
      <c r="B73" s="187" t="s">
        <v>139</v>
      </c>
      <c r="C73" s="163" t="s">
        <v>130</v>
      </c>
      <c r="D73" s="54" t="s">
        <v>184</v>
      </c>
      <c r="E73" s="62" t="s">
        <v>114</v>
      </c>
      <c r="F73" s="96" t="s">
        <v>388</v>
      </c>
      <c r="G73" s="61" t="s">
        <v>40</v>
      </c>
      <c r="H73" s="54" t="s">
        <v>41</v>
      </c>
      <c r="I73" s="55" t="s">
        <v>252</v>
      </c>
      <c r="J73" s="54" t="s">
        <v>180</v>
      </c>
      <c r="K73" s="29"/>
      <c r="L73" s="97" t="s">
        <v>317</v>
      </c>
      <c r="M73" s="34" t="s">
        <v>114</v>
      </c>
      <c r="N73" s="80" t="s">
        <v>446</v>
      </c>
      <c r="O73" s="82" t="s">
        <v>461</v>
      </c>
      <c r="P73" s="82"/>
      <c r="Q73" s="82" t="s">
        <v>461</v>
      </c>
      <c r="R73" s="185" t="s">
        <v>30</v>
      </c>
      <c r="S73" s="162"/>
    </row>
    <row r="74" spans="1:19" ht="408" customHeight="1">
      <c r="A74" s="41">
        <v>22</v>
      </c>
      <c r="B74" s="188"/>
      <c r="C74" s="141"/>
      <c r="D74" s="52" t="s">
        <v>141</v>
      </c>
      <c r="E74" s="62" t="s">
        <v>114</v>
      </c>
      <c r="F74" s="96" t="s">
        <v>388</v>
      </c>
      <c r="G74" s="61" t="s">
        <v>40</v>
      </c>
      <c r="H74" s="54" t="s">
        <v>41</v>
      </c>
      <c r="I74" s="55" t="s">
        <v>252</v>
      </c>
      <c r="J74" s="54" t="s">
        <v>181</v>
      </c>
      <c r="K74" s="29">
        <v>0</v>
      </c>
      <c r="L74" s="98" t="s">
        <v>420</v>
      </c>
      <c r="M74" s="34" t="s">
        <v>114</v>
      </c>
      <c r="N74" s="80" t="s">
        <v>446</v>
      </c>
      <c r="O74" s="82" t="s">
        <v>461</v>
      </c>
      <c r="P74" s="82"/>
      <c r="Q74" s="82" t="s">
        <v>461</v>
      </c>
      <c r="R74" s="157" t="s">
        <v>366</v>
      </c>
      <c r="S74" s="117"/>
    </row>
    <row r="75" spans="1:19" ht="409.5" customHeight="1">
      <c r="A75" s="147">
        <v>23</v>
      </c>
      <c r="B75" s="188"/>
      <c r="C75" s="141"/>
      <c r="D75" s="190" t="s">
        <v>142</v>
      </c>
      <c r="E75" s="189" t="s">
        <v>114</v>
      </c>
      <c r="F75" s="191" t="s">
        <v>388</v>
      </c>
      <c r="G75" s="151" t="s">
        <v>42</v>
      </c>
      <c r="H75" s="151" t="s">
        <v>43</v>
      </c>
      <c r="I75" s="150" t="s">
        <v>348</v>
      </c>
      <c r="J75" s="151" t="s">
        <v>413</v>
      </c>
      <c r="K75" s="144">
        <f>2/38</f>
        <v>0.05263157894736842</v>
      </c>
      <c r="L75" s="208" t="s">
        <v>421</v>
      </c>
      <c r="M75" s="146" t="s">
        <v>114</v>
      </c>
      <c r="N75" s="107" t="s">
        <v>446</v>
      </c>
      <c r="O75" s="155" t="s">
        <v>461</v>
      </c>
      <c r="P75" s="155"/>
      <c r="Q75" s="155" t="s">
        <v>461</v>
      </c>
      <c r="R75" s="157" t="s">
        <v>367</v>
      </c>
      <c r="S75" s="162"/>
    </row>
    <row r="76" spans="1:19" ht="409.5" customHeight="1">
      <c r="A76" s="147"/>
      <c r="B76" s="188"/>
      <c r="C76" s="141"/>
      <c r="D76" s="190"/>
      <c r="E76" s="189"/>
      <c r="F76" s="191"/>
      <c r="G76" s="151"/>
      <c r="H76" s="151"/>
      <c r="I76" s="150"/>
      <c r="J76" s="151"/>
      <c r="K76" s="144"/>
      <c r="L76" s="208"/>
      <c r="M76" s="146"/>
      <c r="N76" s="107"/>
      <c r="O76" s="155"/>
      <c r="P76" s="155"/>
      <c r="Q76" s="155"/>
      <c r="R76" s="159"/>
      <c r="S76" s="159"/>
    </row>
    <row r="77" spans="1:19" ht="409.5" customHeight="1">
      <c r="A77" s="147">
        <v>24</v>
      </c>
      <c r="B77" s="188"/>
      <c r="C77" s="141"/>
      <c r="D77" s="190" t="s">
        <v>143</v>
      </c>
      <c r="E77" s="189" t="s">
        <v>159</v>
      </c>
      <c r="F77" s="191" t="s">
        <v>388</v>
      </c>
      <c r="G77" s="151" t="s">
        <v>44</v>
      </c>
      <c r="H77" s="151" t="s">
        <v>43</v>
      </c>
      <c r="I77" s="150" t="s">
        <v>348</v>
      </c>
      <c r="J77" s="151" t="s">
        <v>285</v>
      </c>
      <c r="K77" s="144">
        <f>29/33</f>
        <v>0.8787878787878788</v>
      </c>
      <c r="L77" s="151" t="s">
        <v>426</v>
      </c>
      <c r="M77" s="146" t="s">
        <v>114</v>
      </c>
      <c r="N77" s="107" t="s">
        <v>446</v>
      </c>
      <c r="O77" s="107" t="s">
        <v>461</v>
      </c>
      <c r="P77" s="107"/>
      <c r="Q77" s="107" t="s">
        <v>461</v>
      </c>
      <c r="R77" s="157" t="s">
        <v>236</v>
      </c>
      <c r="S77" s="162"/>
    </row>
    <row r="78" spans="1:19" ht="409.5" customHeight="1">
      <c r="A78" s="147"/>
      <c r="B78" s="188"/>
      <c r="C78" s="141"/>
      <c r="D78" s="190"/>
      <c r="E78" s="189"/>
      <c r="F78" s="191"/>
      <c r="G78" s="151"/>
      <c r="H78" s="151"/>
      <c r="I78" s="150"/>
      <c r="J78" s="151"/>
      <c r="K78" s="144"/>
      <c r="L78" s="151"/>
      <c r="M78" s="146"/>
      <c r="N78" s="107"/>
      <c r="O78" s="107"/>
      <c r="P78" s="107"/>
      <c r="Q78" s="107"/>
      <c r="R78" s="159"/>
      <c r="S78" s="159"/>
    </row>
    <row r="79" spans="1:19" ht="408" customHeight="1">
      <c r="A79" s="41">
        <v>25</v>
      </c>
      <c r="B79" s="188"/>
      <c r="C79" s="141"/>
      <c r="D79" s="54" t="s">
        <v>144</v>
      </c>
      <c r="E79" s="62" t="s">
        <v>114</v>
      </c>
      <c r="F79" s="96" t="s">
        <v>388</v>
      </c>
      <c r="G79" s="61" t="s">
        <v>45</v>
      </c>
      <c r="H79" s="54" t="s">
        <v>145</v>
      </c>
      <c r="I79" s="55" t="s">
        <v>147</v>
      </c>
      <c r="J79" s="54" t="s">
        <v>394</v>
      </c>
      <c r="K79" s="30">
        <f>0/54</f>
        <v>0</v>
      </c>
      <c r="L79" s="93"/>
      <c r="M79" s="34" t="s">
        <v>114</v>
      </c>
      <c r="N79" s="80" t="s">
        <v>446</v>
      </c>
      <c r="O79" s="83" t="s">
        <v>461</v>
      </c>
      <c r="P79" s="83"/>
      <c r="Q79" s="83"/>
      <c r="R79" s="157" t="s">
        <v>368</v>
      </c>
      <c r="S79" s="162"/>
    </row>
    <row r="80" spans="1:19" ht="409.5" customHeight="1">
      <c r="A80" s="147">
        <v>26</v>
      </c>
      <c r="B80" s="188"/>
      <c r="C80" s="141"/>
      <c r="D80" s="190" t="s">
        <v>186</v>
      </c>
      <c r="E80" s="189" t="s">
        <v>114</v>
      </c>
      <c r="F80" s="135" t="s">
        <v>382</v>
      </c>
      <c r="G80" s="151" t="s">
        <v>46</v>
      </c>
      <c r="H80" s="151" t="s">
        <v>43</v>
      </c>
      <c r="I80" s="148" t="s">
        <v>348</v>
      </c>
      <c r="J80" s="151" t="s">
        <v>124</v>
      </c>
      <c r="K80" s="138">
        <f>33/88</f>
        <v>0.375</v>
      </c>
      <c r="L80" s="226" t="s">
        <v>427</v>
      </c>
      <c r="M80" s="146" t="s">
        <v>114</v>
      </c>
      <c r="N80" s="107" t="s">
        <v>446</v>
      </c>
      <c r="O80" s="107" t="s">
        <v>461</v>
      </c>
      <c r="P80" s="107"/>
      <c r="Q80" s="107" t="s">
        <v>461</v>
      </c>
      <c r="R80" s="157" t="s">
        <v>369</v>
      </c>
      <c r="S80" s="162"/>
    </row>
    <row r="81" spans="1:19" ht="409.5" customHeight="1">
      <c r="A81" s="147"/>
      <c r="B81" s="188"/>
      <c r="C81" s="141"/>
      <c r="D81" s="190"/>
      <c r="E81" s="189"/>
      <c r="F81" s="135"/>
      <c r="G81" s="151"/>
      <c r="H81" s="151"/>
      <c r="I81" s="148"/>
      <c r="J81" s="151"/>
      <c r="K81" s="138"/>
      <c r="L81" s="226"/>
      <c r="M81" s="146"/>
      <c r="N81" s="107"/>
      <c r="O81" s="107"/>
      <c r="P81" s="107"/>
      <c r="Q81" s="107"/>
      <c r="R81" s="159"/>
      <c r="S81" s="159"/>
    </row>
    <row r="82" spans="1:19" ht="409.5" customHeight="1">
      <c r="A82" s="147">
        <v>27</v>
      </c>
      <c r="B82" s="188"/>
      <c r="C82" s="141"/>
      <c r="D82" s="145" t="s">
        <v>187</v>
      </c>
      <c r="E82" s="189" t="s">
        <v>114</v>
      </c>
      <c r="F82" s="145" t="s">
        <v>389</v>
      </c>
      <c r="G82" s="145" t="s">
        <v>47</v>
      </c>
      <c r="H82" s="145" t="s">
        <v>43</v>
      </c>
      <c r="I82" s="148" t="s">
        <v>348</v>
      </c>
      <c r="J82" s="145" t="s">
        <v>326</v>
      </c>
      <c r="K82" s="144">
        <v>0.01</v>
      </c>
      <c r="L82" s="108" t="s">
        <v>430</v>
      </c>
      <c r="M82" s="146" t="s">
        <v>114</v>
      </c>
      <c r="N82" s="107" t="s">
        <v>446</v>
      </c>
      <c r="O82" s="155"/>
      <c r="P82" s="155"/>
      <c r="Q82" s="155" t="s">
        <v>461</v>
      </c>
      <c r="R82" s="220" t="s">
        <v>290</v>
      </c>
      <c r="S82" s="221"/>
    </row>
    <row r="83" spans="1:19" ht="409.5" customHeight="1">
      <c r="A83" s="147"/>
      <c r="B83" s="188"/>
      <c r="C83" s="141"/>
      <c r="D83" s="145"/>
      <c r="E83" s="189"/>
      <c r="F83" s="145"/>
      <c r="G83" s="145"/>
      <c r="H83" s="145"/>
      <c r="I83" s="148"/>
      <c r="J83" s="145"/>
      <c r="K83" s="144"/>
      <c r="L83" s="108"/>
      <c r="M83" s="146"/>
      <c r="N83" s="107"/>
      <c r="O83" s="155"/>
      <c r="P83" s="155"/>
      <c r="Q83" s="155"/>
      <c r="R83" s="238"/>
      <c r="S83" s="239"/>
    </row>
    <row r="84" spans="1:19" ht="409.5" customHeight="1">
      <c r="A84" s="41">
        <v>28</v>
      </c>
      <c r="B84" s="188"/>
      <c r="C84" s="141"/>
      <c r="D84" s="52" t="s">
        <v>327</v>
      </c>
      <c r="E84" s="62" t="s">
        <v>114</v>
      </c>
      <c r="F84" s="52" t="s">
        <v>389</v>
      </c>
      <c r="G84" s="54" t="s">
        <v>48</v>
      </c>
      <c r="H84" s="54" t="s">
        <v>43</v>
      </c>
      <c r="I84" s="55" t="s">
        <v>348</v>
      </c>
      <c r="J84" s="54" t="s">
        <v>399</v>
      </c>
      <c r="K84" s="89">
        <f>774993/882240</f>
        <v>0.8784378400435255</v>
      </c>
      <c r="L84" s="97" t="s">
        <v>419</v>
      </c>
      <c r="M84" s="34" t="s">
        <v>114</v>
      </c>
      <c r="N84" s="80" t="s">
        <v>446</v>
      </c>
      <c r="O84" s="84"/>
      <c r="P84" s="82"/>
      <c r="Q84" s="82" t="s">
        <v>461</v>
      </c>
      <c r="R84" s="157" t="s">
        <v>365</v>
      </c>
      <c r="S84" s="162"/>
    </row>
    <row r="85" spans="1:19" ht="408.75" customHeight="1">
      <c r="A85" s="41">
        <v>29</v>
      </c>
      <c r="B85" s="141" t="s">
        <v>429</v>
      </c>
      <c r="C85" s="163" t="s">
        <v>428</v>
      </c>
      <c r="D85" s="52" t="s">
        <v>328</v>
      </c>
      <c r="E85" s="53" t="s">
        <v>114</v>
      </c>
      <c r="F85" s="63" t="s">
        <v>253</v>
      </c>
      <c r="G85" s="61" t="s">
        <v>50</v>
      </c>
      <c r="H85" s="54" t="s">
        <v>51</v>
      </c>
      <c r="I85" s="55" t="s">
        <v>219</v>
      </c>
      <c r="J85" s="54" t="s">
        <v>287</v>
      </c>
      <c r="K85" s="30">
        <f>9270/9294</f>
        <v>0.9974176888315042</v>
      </c>
      <c r="L85" s="17" t="s">
        <v>337</v>
      </c>
      <c r="M85" s="47" t="s">
        <v>114</v>
      </c>
      <c r="N85" s="80"/>
      <c r="O85" s="83"/>
      <c r="P85" s="83" t="s">
        <v>461</v>
      </c>
      <c r="Q85" s="83" t="s">
        <v>461</v>
      </c>
      <c r="R85" s="157" t="s">
        <v>332</v>
      </c>
      <c r="S85" s="162"/>
    </row>
    <row r="86" spans="1:19" ht="409.5" customHeight="1">
      <c r="A86" s="41">
        <v>30</v>
      </c>
      <c r="B86" s="141"/>
      <c r="C86" s="163"/>
      <c r="D86" s="52" t="s">
        <v>288</v>
      </c>
      <c r="E86" s="53" t="s">
        <v>114</v>
      </c>
      <c r="F86" s="64" t="s">
        <v>254</v>
      </c>
      <c r="G86" s="54" t="s">
        <v>52</v>
      </c>
      <c r="H86" s="54" t="s">
        <v>51</v>
      </c>
      <c r="I86" s="55" t="s">
        <v>219</v>
      </c>
      <c r="J86" s="54" t="s">
        <v>112</v>
      </c>
      <c r="K86" s="29">
        <f>76/9270</f>
        <v>0.00819848975188781</v>
      </c>
      <c r="L86" s="17" t="s">
        <v>338</v>
      </c>
      <c r="M86" s="47" t="s">
        <v>114</v>
      </c>
      <c r="N86" s="80"/>
      <c r="O86" s="82"/>
      <c r="P86" s="82" t="s">
        <v>461</v>
      </c>
      <c r="Q86" s="82" t="s">
        <v>461</v>
      </c>
      <c r="R86" s="157" t="s">
        <v>269</v>
      </c>
      <c r="S86" s="162"/>
    </row>
    <row r="87" spans="1:19" ht="408" customHeight="1">
      <c r="A87" s="41">
        <v>31</v>
      </c>
      <c r="B87" s="141"/>
      <c r="C87" s="163"/>
      <c r="D87" s="52" t="s">
        <v>113</v>
      </c>
      <c r="E87" s="53" t="s">
        <v>159</v>
      </c>
      <c r="F87" s="65" t="s">
        <v>255</v>
      </c>
      <c r="G87" s="54" t="s">
        <v>53</v>
      </c>
      <c r="H87" s="54" t="s">
        <v>479</v>
      </c>
      <c r="I87" s="55" t="s">
        <v>219</v>
      </c>
      <c r="J87" s="54" t="s">
        <v>115</v>
      </c>
      <c r="K87" s="30"/>
      <c r="L87" s="17"/>
      <c r="M87" s="47" t="s">
        <v>159</v>
      </c>
      <c r="N87" s="80"/>
      <c r="O87" s="83"/>
      <c r="P87" s="83" t="s">
        <v>461</v>
      </c>
      <c r="Q87" s="83" t="s">
        <v>461</v>
      </c>
      <c r="R87" s="157" t="s">
        <v>270</v>
      </c>
      <c r="S87" s="162"/>
    </row>
    <row r="88" spans="1:19" ht="409.5" customHeight="1">
      <c r="A88" s="41">
        <v>32</v>
      </c>
      <c r="B88" s="141"/>
      <c r="C88" s="163"/>
      <c r="D88" s="52" t="s">
        <v>116</v>
      </c>
      <c r="E88" s="53" t="s">
        <v>114</v>
      </c>
      <c r="F88" s="65" t="s">
        <v>254</v>
      </c>
      <c r="G88" s="61" t="s">
        <v>480</v>
      </c>
      <c r="H88" s="54" t="s">
        <v>481</v>
      </c>
      <c r="I88" s="55" t="s">
        <v>219</v>
      </c>
      <c r="J88" s="54" t="s">
        <v>182</v>
      </c>
      <c r="K88" s="30">
        <v>0</v>
      </c>
      <c r="L88" s="17" t="s">
        <v>339</v>
      </c>
      <c r="M88" s="47" t="s">
        <v>114</v>
      </c>
      <c r="N88" s="80"/>
      <c r="O88" s="83"/>
      <c r="P88" s="83" t="s">
        <v>461</v>
      </c>
      <c r="Q88" s="83" t="s">
        <v>461</v>
      </c>
      <c r="R88" s="157" t="s">
        <v>334</v>
      </c>
      <c r="S88" s="162"/>
    </row>
    <row r="89" spans="1:19" ht="409.5" customHeight="1">
      <c r="A89" s="41">
        <v>33</v>
      </c>
      <c r="B89" s="141"/>
      <c r="C89" s="163"/>
      <c r="D89" s="52" t="s">
        <v>257</v>
      </c>
      <c r="E89" s="53" t="s">
        <v>114</v>
      </c>
      <c r="F89" s="66" t="s">
        <v>390</v>
      </c>
      <c r="G89" s="54" t="s">
        <v>482</v>
      </c>
      <c r="H89" s="54" t="s">
        <v>481</v>
      </c>
      <c r="I89" s="55" t="s">
        <v>219</v>
      </c>
      <c r="J89" s="54" t="s">
        <v>258</v>
      </c>
      <c r="K89" s="30">
        <v>0</v>
      </c>
      <c r="L89" s="17" t="s">
        <v>291</v>
      </c>
      <c r="M89" s="47" t="s">
        <v>114</v>
      </c>
      <c r="N89" s="80"/>
      <c r="O89" s="83"/>
      <c r="P89" s="82" t="s">
        <v>461</v>
      </c>
      <c r="Q89" s="82" t="s">
        <v>461</v>
      </c>
      <c r="R89" s="157" t="s">
        <v>333</v>
      </c>
      <c r="S89" s="162"/>
    </row>
    <row r="90" spans="1:19" ht="408.75" customHeight="1">
      <c r="A90" s="147">
        <v>34</v>
      </c>
      <c r="B90" s="163" t="s">
        <v>384</v>
      </c>
      <c r="C90" s="163" t="s">
        <v>131</v>
      </c>
      <c r="D90" s="152" t="s">
        <v>385</v>
      </c>
      <c r="E90" s="194" t="s">
        <v>114</v>
      </c>
      <c r="F90" s="152" t="s">
        <v>390</v>
      </c>
      <c r="G90" s="152" t="s">
        <v>483</v>
      </c>
      <c r="H90" s="152" t="s">
        <v>484</v>
      </c>
      <c r="I90" s="152" t="s">
        <v>219</v>
      </c>
      <c r="J90" s="152" t="s">
        <v>377</v>
      </c>
      <c r="K90" s="144">
        <v>5.4687499999999994E-05</v>
      </c>
      <c r="L90" s="184" t="s">
        <v>267</v>
      </c>
      <c r="M90" s="113" t="s">
        <v>114</v>
      </c>
      <c r="N90" s="113"/>
      <c r="O90" s="155"/>
      <c r="P90" s="155" t="s">
        <v>461</v>
      </c>
      <c r="Q90" s="155" t="s">
        <v>461</v>
      </c>
      <c r="R90" s="157" t="s">
        <v>268</v>
      </c>
      <c r="S90" s="117"/>
    </row>
    <row r="91" spans="1:19" ht="408.75" customHeight="1">
      <c r="A91" s="147"/>
      <c r="B91" s="163"/>
      <c r="C91" s="163"/>
      <c r="D91" s="152"/>
      <c r="E91" s="194"/>
      <c r="F91" s="152"/>
      <c r="G91" s="152"/>
      <c r="H91" s="152"/>
      <c r="I91" s="152"/>
      <c r="J91" s="152"/>
      <c r="K91" s="144"/>
      <c r="L91" s="185"/>
      <c r="M91" s="113"/>
      <c r="N91" s="113"/>
      <c r="O91" s="155"/>
      <c r="P91" s="155"/>
      <c r="Q91" s="155"/>
      <c r="R91" s="158"/>
      <c r="S91" s="158"/>
    </row>
    <row r="92" spans="1:19" ht="351.75" customHeight="1">
      <c r="A92" s="147">
        <v>35</v>
      </c>
      <c r="B92" s="163" t="s">
        <v>140</v>
      </c>
      <c r="C92" s="163" t="s">
        <v>349</v>
      </c>
      <c r="D92" s="127" t="s">
        <v>259</v>
      </c>
      <c r="E92" s="135" t="s">
        <v>114</v>
      </c>
      <c r="F92" s="129" t="s">
        <v>389</v>
      </c>
      <c r="G92" s="151" t="s">
        <v>350</v>
      </c>
      <c r="H92" s="152" t="s">
        <v>260</v>
      </c>
      <c r="I92" s="148" t="s">
        <v>402</v>
      </c>
      <c r="J92" s="54" t="s">
        <v>351</v>
      </c>
      <c r="K92" s="31">
        <v>0.005</v>
      </c>
      <c r="L92" s="184" t="s">
        <v>292</v>
      </c>
      <c r="M92" s="161" t="s">
        <v>114</v>
      </c>
      <c r="N92" s="107"/>
      <c r="O92" s="82"/>
      <c r="P92" s="82" t="s">
        <v>461</v>
      </c>
      <c r="Q92" s="82"/>
      <c r="R92" s="157" t="s">
        <v>265</v>
      </c>
      <c r="S92" s="162"/>
    </row>
    <row r="93" spans="1:19" ht="409.5" customHeight="1">
      <c r="A93" s="128"/>
      <c r="B93" s="163"/>
      <c r="C93" s="163"/>
      <c r="D93" s="127"/>
      <c r="E93" s="135"/>
      <c r="F93" s="129"/>
      <c r="G93" s="151"/>
      <c r="H93" s="152"/>
      <c r="I93" s="148"/>
      <c r="J93" s="54" t="s">
        <v>386</v>
      </c>
      <c r="K93" s="31">
        <v>0</v>
      </c>
      <c r="L93" s="184"/>
      <c r="M93" s="161"/>
      <c r="N93" s="107"/>
      <c r="O93" s="82"/>
      <c r="P93" s="82" t="s">
        <v>461</v>
      </c>
      <c r="Q93" s="82"/>
      <c r="R93" s="162"/>
      <c r="S93" s="162"/>
    </row>
    <row r="94" spans="1:19" ht="409.5" customHeight="1">
      <c r="A94" s="128">
        <v>36</v>
      </c>
      <c r="B94" s="163"/>
      <c r="C94" s="163"/>
      <c r="D94" s="152" t="s">
        <v>172</v>
      </c>
      <c r="E94" s="135" t="s">
        <v>159</v>
      </c>
      <c r="F94" s="174" t="s">
        <v>253</v>
      </c>
      <c r="G94" s="244" t="s">
        <v>485</v>
      </c>
      <c r="H94" s="148" t="s">
        <v>489</v>
      </c>
      <c r="I94" s="148" t="s">
        <v>148</v>
      </c>
      <c r="J94" s="152" t="s">
        <v>173</v>
      </c>
      <c r="K94" s="248">
        <v>0.004270896888346553</v>
      </c>
      <c r="L94" s="220" t="s">
        <v>422</v>
      </c>
      <c r="M94" s="161" t="s">
        <v>159</v>
      </c>
      <c r="N94" s="246"/>
      <c r="O94" s="242"/>
      <c r="P94" s="242" t="s">
        <v>461</v>
      </c>
      <c r="Q94" s="242"/>
      <c r="R94" s="220" t="s">
        <v>490</v>
      </c>
      <c r="S94" s="221"/>
    </row>
    <row r="95" spans="1:19" ht="409.5" customHeight="1">
      <c r="A95" s="128"/>
      <c r="B95" s="163"/>
      <c r="C95" s="163"/>
      <c r="D95" s="152"/>
      <c r="E95" s="135"/>
      <c r="F95" s="174"/>
      <c r="G95" s="245"/>
      <c r="H95" s="148"/>
      <c r="I95" s="148"/>
      <c r="J95" s="152"/>
      <c r="K95" s="248"/>
      <c r="L95" s="222"/>
      <c r="M95" s="161"/>
      <c r="N95" s="247"/>
      <c r="O95" s="243"/>
      <c r="P95" s="243"/>
      <c r="Q95" s="243"/>
      <c r="R95" s="222"/>
      <c r="S95" s="223"/>
    </row>
    <row r="96" spans="1:19" ht="409.5" customHeight="1">
      <c r="A96" s="128"/>
      <c r="B96" s="163"/>
      <c r="C96" s="163"/>
      <c r="D96" s="106"/>
      <c r="E96" s="135"/>
      <c r="F96" s="174"/>
      <c r="G96" s="54" t="s">
        <v>486</v>
      </c>
      <c r="H96" s="148"/>
      <c r="I96" s="148"/>
      <c r="J96" s="152"/>
      <c r="K96" s="209"/>
      <c r="L96" s="21" t="s">
        <v>423</v>
      </c>
      <c r="M96" s="161"/>
      <c r="N96" s="80"/>
      <c r="O96" s="82" t="s">
        <v>461</v>
      </c>
      <c r="P96" s="82"/>
      <c r="Q96" s="82"/>
      <c r="R96" s="157" t="s">
        <v>266</v>
      </c>
      <c r="S96" s="157"/>
    </row>
    <row r="97" spans="1:19" ht="409.5" customHeight="1">
      <c r="A97" s="128"/>
      <c r="B97" s="163"/>
      <c r="C97" s="163"/>
      <c r="D97" s="106"/>
      <c r="E97" s="135"/>
      <c r="F97" s="174"/>
      <c r="G97" s="54" t="s">
        <v>487</v>
      </c>
      <c r="H97" s="148"/>
      <c r="I97" s="148"/>
      <c r="J97" s="152"/>
      <c r="K97" s="209"/>
      <c r="L97" s="21" t="s">
        <v>424</v>
      </c>
      <c r="M97" s="161"/>
      <c r="N97" s="80"/>
      <c r="O97" s="82" t="s">
        <v>461</v>
      </c>
      <c r="P97" s="82"/>
      <c r="Q97" s="82"/>
      <c r="R97" s="157" t="s">
        <v>263</v>
      </c>
      <c r="S97" s="157"/>
    </row>
    <row r="98" spans="1:19" ht="409.5" customHeight="1">
      <c r="A98" s="128"/>
      <c r="B98" s="163"/>
      <c r="C98" s="163"/>
      <c r="D98" s="106"/>
      <c r="E98" s="135"/>
      <c r="F98" s="174"/>
      <c r="G98" s="54" t="s">
        <v>488</v>
      </c>
      <c r="H98" s="148"/>
      <c r="I98" s="148"/>
      <c r="J98" s="152"/>
      <c r="K98" s="209"/>
      <c r="L98" s="21" t="s">
        <v>425</v>
      </c>
      <c r="M98" s="161"/>
      <c r="N98" s="80"/>
      <c r="O98" s="82"/>
      <c r="P98" s="82" t="s">
        <v>461</v>
      </c>
      <c r="Q98" s="82"/>
      <c r="R98" s="157" t="s">
        <v>264</v>
      </c>
      <c r="S98" s="157"/>
    </row>
    <row r="99" spans="1:19" ht="409.5" customHeight="1">
      <c r="A99" s="147">
        <v>37</v>
      </c>
      <c r="B99" s="163" t="s">
        <v>175</v>
      </c>
      <c r="C99" s="163" t="s">
        <v>352</v>
      </c>
      <c r="D99" s="178" t="s">
        <v>262</v>
      </c>
      <c r="E99" s="135" t="s">
        <v>114</v>
      </c>
      <c r="F99" s="179" t="s">
        <v>389</v>
      </c>
      <c r="G99" s="175" t="s">
        <v>55</v>
      </c>
      <c r="H99" s="148" t="s">
        <v>353</v>
      </c>
      <c r="I99" s="175" t="s">
        <v>148</v>
      </c>
      <c r="J99" s="175" t="s">
        <v>315</v>
      </c>
      <c r="K99" s="144">
        <v>0.000326370757180157</v>
      </c>
      <c r="L99" s="182" t="s">
        <v>293</v>
      </c>
      <c r="M99" s="161" t="s">
        <v>114</v>
      </c>
      <c r="N99" s="112"/>
      <c r="O99" s="107" t="s">
        <v>461</v>
      </c>
      <c r="P99" s="107"/>
      <c r="Q99" s="107"/>
      <c r="R99" s="220" t="s">
        <v>340</v>
      </c>
      <c r="S99" s="221"/>
    </row>
    <row r="100" spans="1:19" ht="409.5" customHeight="1">
      <c r="A100" s="147"/>
      <c r="B100" s="163"/>
      <c r="C100" s="163"/>
      <c r="D100" s="186"/>
      <c r="E100" s="135"/>
      <c r="F100" s="181"/>
      <c r="G100" s="176"/>
      <c r="H100" s="148"/>
      <c r="I100" s="176"/>
      <c r="J100" s="176"/>
      <c r="K100" s="144"/>
      <c r="L100" s="183"/>
      <c r="M100" s="161"/>
      <c r="N100" s="112"/>
      <c r="O100" s="107"/>
      <c r="P100" s="107"/>
      <c r="Q100" s="107"/>
      <c r="R100" s="222"/>
      <c r="S100" s="223"/>
    </row>
    <row r="101" spans="1:19" ht="408.75" customHeight="1">
      <c r="A101" s="147">
        <v>38</v>
      </c>
      <c r="B101" s="163"/>
      <c r="C101" s="163"/>
      <c r="D101" s="178" t="s">
        <v>299</v>
      </c>
      <c r="E101" s="135" t="s">
        <v>114</v>
      </c>
      <c r="F101" s="179" t="s">
        <v>389</v>
      </c>
      <c r="G101" s="175" t="s">
        <v>56</v>
      </c>
      <c r="H101" s="148" t="s">
        <v>353</v>
      </c>
      <c r="I101" s="175" t="s">
        <v>148</v>
      </c>
      <c r="J101" s="175" t="s">
        <v>316</v>
      </c>
      <c r="K101" s="144">
        <v>0</v>
      </c>
      <c r="L101" s="182" t="s">
        <v>294</v>
      </c>
      <c r="M101" s="161" t="s">
        <v>114</v>
      </c>
      <c r="N101" s="107"/>
      <c r="O101" s="107" t="s">
        <v>461</v>
      </c>
      <c r="P101" s="107"/>
      <c r="Q101" s="107"/>
      <c r="R101" s="102" t="s">
        <v>341</v>
      </c>
      <c r="S101" s="103"/>
    </row>
    <row r="102" spans="1:19" ht="408.75" customHeight="1">
      <c r="A102" s="147"/>
      <c r="B102" s="163"/>
      <c r="C102" s="163"/>
      <c r="D102" s="178"/>
      <c r="E102" s="135"/>
      <c r="F102" s="179"/>
      <c r="G102" s="175"/>
      <c r="H102" s="148"/>
      <c r="I102" s="175"/>
      <c r="J102" s="175"/>
      <c r="K102" s="144"/>
      <c r="L102" s="182"/>
      <c r="M102" s="161"/>
      <c r="N102" s="107"/>
      <c r="O102" s="107"/>
      <c r="P102" s="107"/>
      <c r="Q102" s="107"/>
      <c r="R102" s="104"/>
      <c r="S102" s="164"/>
    </row>
    <row r="103" spans="1:19" ht="408.75" customHeight="1">
      <c r="A103" s="147"/>
      <c r="B103" s="163"/>
      <c r="C103" s="163"/>
      <c r="D103" s="178"/>
      <c r="E103" s="135"/>
      <c r="F103" s="179"/>
      <c r="G103" s="175"/>
      <c r="H103" s="148"/>
      <c r="I103" s="175"/>
      <c r="J103" s="175"/>
      <c r="K103" s="144"/>
      <c r="L103" s="182"/>
      <c r="M103" s="161"/>
      <c r="N103" s="107"/>
      <c r="O103" s="107"/>
      <c r="P103" s="107"/>
      <c r="Q103" s="107"/>
      <c r="R103" s="165"/>
      <c r="S103" s="166"/>
    </row>
    <row r="104" spans="1:19" ht="263.25" customHeight="1">
      <c r="A104" s="147">
        <v>39</v>
      </c>
      <c r="B104" s="163"/>
      <c r="C104" s="163"/>
      <c r="D104" s="178" t="s">
        <v>460</v>
      </c>
      <c r="E104" s="135" t="s">
        <v>114</v>
      </c>
      <c r="F104" s="179" t="s">
        <v>389</v>
      </c>
      <c r="G104" s="180" t="s">
        <v>57</v>
      </c>
      <c r="H104" s="180" t="s">
        <v>300</v>
      </c>
      <c r="I104" s="175" t="s">
        <v>148</v>
      </c>
      <c r="J104" s="175" t="s">
        <v>261</v>
      </c>
      <c r="K104" s="144">
        <v>0.000195822454308094</v>
      </c>
      <c r="L104" s="182" t="s">
        <v>295</v>
      </c>
      <c r="M104" s="161" t="s">
        <v>114</v>
      </c>
      <c r="N104" s="107" t="s">
        <v>446</v>
      </c>
      <c r="O104" s="107" t="s">
        <v>461</v>
      </c>
      <c r="P104" s="107"/>
      <c r="Q104" s="107"/>
      <c r="R104" s="102" t="s">
        <v>342</v>
      </c>
      <c r="S104" s="103"/>
    </row>
    <row r="105" spans="1:19" ht="263.25" customHeight="1">
      <c r="A105" s="147"/>
      <c r="B105" s="163"/>
      <c r="C105" s="111"/>
      <c r="D105" s="178"/>
      <c r="E105" s="135"/>
      <c r="F105" s="179"/>
      <c r="G105" s="106"/>
      <c r="H105" s="106"/>
      <c r="I105" s="175"/>
      <c r="J105" s="175"/>
      <c r="K105" s="144"/>
      <c r="L105" s="182"/>
      <c r="M105" s="161"/>
      <c r="N105" s="107"/>
      <c r="O105" s="107"/>
      <c r="P105" s="107"/>
      <c r="Q105" s="107"/>
      <c r="R105" s="165"/>
      <c r="S105" s="166"/>
    </row>
    <row r="106" spans="1:19" ht="408" customHeight="1">
      <c r="A106" s="147"/>
      <c r="B106" s="163"/>
      <c r="C106" s="111"/>
      <c r="D106" s="178"/>
      <c r="E106" s="135"/>
      <c r="F106" s="179"/>
      <c r="G106" s="91" t="s">
        <v>58</v>
      </c>
      <c r="H106" s="99" t="s">
        <v>59</v>
      </c>
      <c r="I106" s="175"/>
      <c r="J106" s="175"/>
      <c r="K106" s="144"/>
      <c r="L106" s="182"/>
      <c r="M106" s="161"/>
      <c r="N106" s="107"/>
      <c r="O106" s="81" t="s">
        <v>461</v>
      </c>
      <c r="P106" s="81"/>
      <c r="Q106" s="107"/>
      <c r="R106" s="240" t="s">
        <v>343</v>
      </c>
      <c r="S106" s="241"/>
    </row>
    <row r="107" spans="1:19" ht="333.75" customHeight="1">
      <c r="A107" s="147">
        <v>40</v>
      </c>
      <c r="B107" s="163" t="s">
        <v>175</v>
      </c>
      <c r="C107" s="163" t="s">
        <v>132</v>
      </c>
      <c r="D107" s="127" t="s">
        <v>412</v>
      </c>
      <c r="E107" s="135" t="s">
        <v>159</v>
      </c>
      <c r="F107" s="193" t="s">
        <v>389</v>
      </c>
      <c r="G107" s="152" t="s">
        <v>65</v>
      </c>
      <c r="H107" s="152" t="s">
        <v>383</v>
      </c>
      <c r="I107" s="148" t="s">
        <v>148</v>
      </c>
      <c r="J107" s="152" t="s">
        <v>135</v>
      </c>
      <c r="K107" s="144">
        <v>0.01</v>
      </c>
      <c r="L107" s="119" t="s">
        <v>296</v>
      </c>
      <c r="M107" s="161" t="s">
        <v>159</v>
      </c>
      <c r="N107" s="161"/>
      <c r="O107" s="107" t="s">
        <v>461</v>
      </c>
      <c r="P107" s="107"/>
      <c r="Q107" s="107"/>
      <c r="R107" s="167" t="s">
        <v>498</v>
      </c>
      <c r="S107" s="167"/>
    </row>
    <row r="108" spans="1:19" ht="333.75" customHeight="1">
      <c r="A108" s="147"/>
      <c r="B108" s="163"/>
      <c r="C108" s="163"/>
      <c r="D108" s="127"/>
      <c r="E108" s="135"/>
      <c r="F108" s="193"/>
      <c r="G108" s="152"/>
      <c r="H108" s="152"/>
      <c r="I108" s="148"/>
      <c r="J108" s="152"/>
      <c r="K108" s="144"/>
      <c r="L108" s="119"/>
      <c r="M108" s="161"/>
      <c r="N108" s="161"/>
      <c r="O108" s="107"/>
      <c r="P108" s="107"/>
      <c r="Q108" s="107"/>
      <c r="R108" s="167"/>
      <c r="S108" s="167"/>
    </row>
    <row r="109" spans="1:19" ht="393.75" customHeight="1">
      <c r="A109" s="147"/>
      <c r="B109" s="163"/>
      <c r="C109" s="163"/>
      <c r="D109" s="127"/>
      <c r="E109" s="135"/>
      <c r="F109" s="193"/>
      <c r="G109" s="106"/>
      <c r="H109" s="106"/>
      <c r="I109" s="148"/>
      <c r="J109" s="106"/>
      <c r="K109" s="144"/>
      <c r="L109" s="119"/>
      <c r="M109" s="161"/>
      <c r="N109" s="161"/>
      <c r="O109" s="107"/>
      <c r="P109" s="107"/>
      <c r="Q109" s="107"/>
      <c r="R109" s="167"/>
      <c r="S109" s="167"/>
    </row>
    <row r="110" spans="1:19" ht="408.75" customHeight="1">
      <c r="A110" s="147"/>
      <c r="B110" s="163"/>
      <c r="C110" s="163"/>
      <c r="D110" s="127"/>
      <c r="E110" s="135"/>
      <c r="F110" s="193"/>
      <c r="G110" s="54" t="s">
        <v>66</v>
      </c>
      <c r="H110" s="106"/>
      <c r="I110" s="56" t="s">
        <v>148</v>
      </c>
      <c r="J110" s="54" t="s">
        <v>301</v>
      </c>
      <c r="K110" s="42">
        <v>0.01</v>
      </c>
      <c r="L110" s="119"/>
      <c r="M110" s="161"/>
      <c r="N110" s="161"/>
      <c r="O110" s="81" t="s">
        <v>461</v>
      </c>
      <c r="P110" s="81"/>
      <c r="Q110" s="80"/>
      <c r="R110" s="167" t="s">
        <v>499</v>
      </c>
      <c r="S110" s="167"/>
    </row>
    <row r="111" spans="1:19" ht="407.25" customHeight="1">
      <c r="A111" s="147"/>
      <c r="B111" s="163"/>
      <c r="C111" s="163"/>
      <c r="D111" s="114"/>
      <c r="E111" s="135"/>
      <c r="F111" s="193"/>
      <c r="G111" s="54" t="s">
        <v>64</v>
      </c>
      <c r="H111" s="67" t="s">
        <v>68</v>
      </c>
      <c r="I111" s="100" t="s">
        <v>219</v>
      </c>
      <c r="J111" s="54" t="s">
        <v>67</v>
      </c>
      <c r="K111" s="29"/>
      <c r="L111" s="119"/>
      <c r="M111" s="161"/>
      <c r="N111" s="161"/>
      <c r="O111" s="81"/>
      <c r="P111" s="81" t="s">
        <v>461</v>
      </c>
      <c r="Q111" s="80" t="s">
        <v>461</v>
      </c>
      <c r="R111" s="167" t="s">
        <v>289</v>
      </c>
      <c r="S111" s="167"/>
    </row>
    <row r="112" spans="1:19" ht="409.5" customHeight="1">
      <c r="A112" s="147">
        <v>41</v>
      </c>
      <c r="B112" s="163" t="s">
        <v>175</v>
      </c>
      <c r="C112" s="163" t="s">
        <v>188</v>
      </c>
      <c r="D112" s="114" t="s">
        <v>176</v>
      </c>
      <c r="E112" s="135" t="s">
        <v>159</v>
      </c>
      <c r="F112" s="174" t="s">
        <v>255</v>
      </c>
      <c r="G112" s="54" t="s">
        <v>69</v>
      </c>
      <c r="H112" s="56" t="s">
        <v>70</v>
      </c>
      <c r="I112" s="56" t="s">
        <v>71</v>
      </c>
      <c r="J112" s="56" t="s">
        <v>72</v>
      </c>
      <c r="K112" s="35"/>
      <c r="L112" s="17"/>
      <c r="M112" s="161" t="s">
        <v>114</v>
      </c>
      <c r="N112" s="107" t="s">
        <v>446</v>
      </c>
      <c r="O112" s="82"/>
      <c r="P112" s="82" t="s">
        <v>461</v>
      </c>
      <c r="Q112" s="82" t="s">
        <v>461</v>
      </c>
      <c r="R112" s="157" t="s">
        <v>237</v>
      </c>
      <c r="S112" s="117"/>
    </row>
    <row r="113" spans="1:19" ht="409.5" customHeight="1">
      <c r="A113" s="147"/>
      <c r="B113" s="163"/>
      <c r="C113" s="163"/>
      <c r="D113" s="114"/>
      <c r="E113" s="135"/>
      <c r="F113" s="174"/>
      <c r="G113" s="54" t="s">
        <v>73</v>
      </c>
      <c r="H113" s="56" t="s">
        <v>74</v>
      </c>
      <c r="I113" s="56" t="s">
        <v>219</v>
      </c>
      <c r="J113" s="54" t="s">
        <v>75</v>
      </c>
      <c r="K113" s="35">
        <v>0.3</v>
      </c>
      <c r="L113" s="17" t="s">
        <v>297</v>
      </c>
      <c r="M113" s="161"/>
      <c r="N113" s="107"/>
      <c r="O113" s="82" t="s">
        <v>461</v>
      </c>
      <c r="P113" s="82"/>
      <c r="Q113" s="82" t="s">
        <v>461</v>
      </c>
      <c r="R113" s="157" t="s">
        <v>164</v>
      </c>
      <c r="S113" s="177"/>
    </row>
    <row r="114" spans="1:19" ht="409.5" customHeight="1">
      <c r="A114" s="147"/>
      <c r="B114" s="163"/>
      <c r="C114" s="163"/>
      <c r="D114" s="114"/>
      <c r="E114" s="135"/>
      <c r="F114" s="174"/>
      <c r="G114" s="54" t="s">
        <v>78</v>
      </c>
      <c r="H114" s="56" t="s">
        <v>76</v>
      </c>
      <c r="I114" s="56" t="s">
        <v>210</v>
      </c>
      <c r="J114" s="54" t="s">
        <v>441</v>
      </c>
      <c r="K114" s="101">
        <v>2</v>
      </c>
      <c r="L114" s="17" t="s">
        <v>98</v>
      </c>
      <c r="M114" s="161"/>
      <c r="N114" s="107"/>
      <c r="O114" s="82" t="s">
        <v>461</v>
      </c>
      <c r="P114" s="82"/>
      <c r="Q114" s="82"/>
      <c r="R114" s="157" t="s">
        <v>165</v>
      </c>
      <c r="S114" s="171"/>
    </row>
    <row r="115" spans="1:19" ht="409.5" customHeight="1">
      <c r="A115" s="41">
        <v>42</v>
      </c>
      <c r="B115" s="163" t="s">
        <v>175</v>
      </c>
      <c r="C115" s="141" t="s">
        <v>133</v>
      </c>
      <c r="D115" s="52" t="s">
        <v>302</v>
      </c>
      <c r="E115" s="53" t="s">
        <v>159</v>
      </c>
      <c r="F115" s="68" t="s">
        <v>389</v>
      </c>
      <c r="G115" s="54" t="s">
        <v>79</v>
      </c>
      <c r="H115" s="56" t="s">
        <v>81</v>
      </c>
      <c r="I115" s="55" t="s">
        <v>148</v>
      </c>
      <c r="J115" s="54" t="s">
        <v>387</v>
      </c>
      <c r="K115" s="51">
        <v>0</v>
      </c>
      <c r="L115" s="17" t="s">
        <v>99</v>
      </c>
      <c r="M115" s="47" t="s">
        <v>114</v>
      </c>
      <c r="N115" s="20" t="s">
        <v>446</v>
      </c>
      <c r="O115" s="16" t="s">
        <v>461</v>
      </c>
      <c r="P115" s="16"/>
      <c r="Q115" s="16"/>
      <c r="R115" s="157" t="s">
        <v>235</v>
      </c>
      <c r="S115" s="162"/>
    </row>
    <row r="116" spans="1:19" ht="409.5" customHeight="1">
      <c r="A116" s="147">
        <v>43</v>
      </c>
      <c r="B116" s="163"/>
      <c r="C116" s="141"/>
      <c r="D116" s="127" t="s">
        <v>303</v>
      </c>
      <c r="E116" s="135" t="s">
        <v>114</v>
      </c>
      <c r="F116" s="127" t="s">
        <v>389</v>
      </c>
      <c r="G116" s="54" t="s">
        <v>82</v>
      </c>
      <c r="H116" s="56" t="s">
        <v>83</v>
      </c>
      <c r="I116" s="55" t="s">
        <v>148</v>
      </c>
      <c r="J116" s="152" t="s">
        <v>396</v>
      </c>
      <c r="K116" s="153">
        <v>4.881025015253203E-05</v>
      </c>
      <c r="L116" s="17" t="s">
        <v>433</v>
      </c>
      <c r="M116" s="161" t="s">
        <v>114</v>
      </c>
      <c r="N116" s="20" t="s">
        <v>446</v>
      </c>
      <c r="O116" s="16" t="s">
        <v>461</v>
      </c>
      <c r="P116" s="16"/>
      <c r="Q116" s="16"/>
      <c r="R116" s="169" t="s">
        <v>501</v>
      </c>
      <c r="S116" s="169"/>
    </row>
    <row r="117" spans="1:19" ht="409.5" customHeight="1">
      <c r="A117" s="147"/>
      <c r="B117" s="163"/>
      <c r="C117" s="141"/>
      <c r="D117" s="106"/>
      <c r="E117" s="135"/>
      <c r="F117" s="195"/>
      <c r="G117" s="54" t="s">
        <v>86</v>
      </c>
      <c r="H117" s="56" t="s">
        <v>76</v>
      </c>
      <c r="I117" s="55" t="s">
        <v>252</v>
      </c>
      <c r="J117" s="152"/>
      <c r="K117" s="153"/>
      <c r="L117" s="17" t="s">
        <v>434</v>
      </c>
      <c r="M117" s="161"/>
      <c r="N117" s="20" t="s">
        <v>446</v>
      </c>
      <c r="O117" s="16" t="s">
        <v>461</v>
      </c>
      <c r="P117" s="16"/>
      <c r="Q117" s="16" t="s">
        <v>461</v>
      </c>
      <c r="R117" s="169"/>
      <c r="S117" s="169"/>
    </row>
    <row r="118" spans="1:19" ht="409.5" customHeight="1">
      <c r="A118" s="147"/>
      <c r="B118" s="163"/>
      <c r="C118" s="141"/>
      <c r="D118" s="106"/>
      <c r="E118" s="135"/>
      <c r="F118" s="195"/>
      <c r="G118" s="54" t="s">
        <v>87</v>
      </c>
      <c r="H118" s="56" t="s">
        <v>76</v>
      </c>
      <c r="I118" s="55" t="s">
        <v>219</v>
      </c>
      <c r="J118" s="152"/>
      <c r="K118" s="153"/>
      <c r="L118" s="17" t="s">
        <v>435</v>
      </c>
      <c r="M118" s="161"/>
      <c r="N118" s="20" t="s">
        <v>446</v>
      </c>
      <c r="O118" s="16" t="s">
        <v>461</v>
      </c>
      <c r="P118" s="16"/>
      <c r="Q118" s="16" t="s">
        <v>461</v>
      </c>
      <c r="R118" s="169"/>
      <c r="S118" s="169"/>
    </row>
    <row r="119" spans="1:19" ht="409.5" customHeight="1">
      <c r="A119" s="147"/>
      <c r="B119" s="163"/>
      <c r="C119" s="141"/>
      <c r="D119" s="106"/>
      <c r="E119" s="135"/>
      <c r="F119" s="195"/>
      <c r="G119" s="54" t="s">
        <v>84</v>
      </c>
      <c r="H119" s="56" t="s">
        <v>85</v>
      </c>
      <c r="I119" s="55" t="s">
        <v>9</v>
      </c>
      <c r="J119" s="152"/>
      <c r="K119" s="153"/>
      <c r="L119" s="17"/>
      <c r="M119" s="161"/>
      <c r="N119" s="20"/>
      <c r="O119" s="16"/>
      <c r="P119" s="16" t="s">
        <v>461</v>
      </c>
      <c r="Q119" s="16" t="s">
        <v>461</v>
      </c>
      <c r="R119" s="169" t="s">
        <v>500</v>
      </c>
      <c r="S119" s="170"/>
    </row>
    <row r="120" spans="1:19" ht="372" customHeight="1">
      <c r="A120" s="147">
        <v>44</v>
      </c>
      <c r="B120" s="163"/>
      <c r="C120" s="141"/>
      <c r="D120" s="127" t="s">
        <v>117</v>
      </c>
      <c r="E120" s="135" t="s">
        <v>114</v>
      </c>
      <c r="F120" s="135" t="s">
        <v>389</v>
      </c>
      <c r="G120" s="54" t="s">
        <v>80</v>
      </c>
      <c r="H120" s="152" t="s">
        <v>304</v>
      </c>
      <c r="I120" s="56" t="s">
        <v>148</v>
      </c>
      <c r="J120" s="152" t="s">
        <v>474</v>
      </c>
      <c r="K120" s="196">
        <v>0.004270896888346553</v>
      </c>
      <c r="L120" s="119" t="s">
        <v>456</v>
      </c>
      <c r="M120" s="161" t="s">
        <v>114</v>
      </c>
      <c r="N120" s="112" t="s">
        <v>446</v>
      </c>
      <c r="O120" s="40" t="s">
        <v>461</v>
      </c>
      <c r="P120" s="40"/>
      <c r="Q120" s="112"/>
      <c r="R120" s="157" t="s">
        <v>502</v>
      </c>
      <c r="S120" s="162"/>
    </row>
    <row r="121" spans="1:19" ht="409.5" customHeight="1">
      <c r="A121" s="147"/>
      <c r="B121" s="163"/>
      <c r="C121" s="141"/>
      <c r="D121" s="114"/>
      <c r="E121" s="135"/>
      <c r="F121" s="135"/>
      <c r="G121" s="69" t="s">
        <v>88</v>
      </c>
      <c r="H121" s="105" t="s">
        <v>189</v>
      </c>
      <c r="I121" s="56" t="s">
        <v>219</v>
      </c>
      <c r="J121" s="105"/>
      <c r="K121" s="153"/>
      <c r="L121" s="173"/>
      <c r="M121" s="161"/>
      <c r="N121" s="112"/>
      <c r="O121" s="40"/>
      <c r="P121" s="40" t="s">
        <v>461</v>
      </c>
      <c r="Q121" s="112"/>
      <c r="R121" s="159"/>
      <c r="S121" s="159"/>
    </row>
    <row r="122" spans="1:19" ht="408.75" customHeight="1">
      <c r="A122" s="147">
        <v>45</v>
      </c>
      <c r="B122" s="163"/>
      <c r="C122" s="141"/>
      <c r="D122" s="127" t="s">
        <v>374</v>
      </c>
      <c r="E122" s="135" t="s">
        <v>159</v>
      </c>
      <c r="F122" s="174" t="s">
        <v>391</v>
      </c>
      <c r="G122" s="54" t="s">
        <v>89</v>
      </c>
      <c r="H122" s="54" t="s">
        <v>90</v>
      </c>
      <c r="I122" s="55" t="s">
        <v>219</v>
      </c>
      <c r="J122" s="54" t="s">
        <v>91</v>
      </c>
      <c r="K122" s="19"/>
      <c r="L122" s="17"/>
      <c r="M122" s="161" t="s">
        <v>159</v>
      </c>
      <c r="N122" s="112"/>
      <c r="O122" s="16"/>
      <c r="P122" s="16" t="s">
        <v>461</v>
      </c>
      <c r="Q122" s="16" t="s">
        <v>461</v>
      </c>
      <c r="R122" s="157" t="s">
        <v>503</v>
      </c>
      <c r="S122" s="117"/>
    </row>
    <row r="123" spans="1:19" ht="408.75" customHeight="1">
      <c r="A123" s="147"/>
      <c r="B123" s="163"/>
      <c r="C123" s="141"/>
      <c r="D123" s="127"/>
      <c r="E123" s="135"/>
      <c r="F123" s="174"/>
      <c r="G123" s="54" t="s">
        <v>94</v>
      </c>
      <c r="H123" s="54" t="s">
        <v>90</v>
      </c>
      <c r="I123" s="55" t="s">
        <v>95</v>
      </c>
      <c r="J123" s="54" t="s">
        <v>96</v>
      </c>
      <c r="K123" s="19"/>
      <c r="L123" s="17"/>
      <c r="M123" s="161"/>
      <c r="N123" s="112"/>
      <c r="O123" s="16"/>
      <c r="P123" s="16" t="s">
        <v>461</v>
      </c>
      <c r="Q123" s="16" t="s">
        <v>461</v>
      </c>
      <c r="R123" s="157" t="s">
        <v>503</v>
      </c>
      <c r="S123" s="117"/>
    </row>
    <row r="124" spans="1:19" ht="313.5" customHeight="1">
      <c r="A124" s="147"/>
      <c r="B124" s="163"/>
      <c r="C124" s="141"/>
      <c r="D124" s="127"/>
      <c r="E124" s="135"/>
      <c r="F124" s="174"/>
      <c r="G124" s="152" t="s">
        <v>92</v>
      </c>
      <c r="H124" s="152" t="s">
        <v>93</v>
      </c>
      <c r="I124" s="148" t="s">
        <v>219</v>
      </c>
      <c r="J124" s="54" t="s">
        <v>442</v>
      </c>
      <c r="K124" s="43"/>
      <c r="L124" s="17"/>
      <c r="M124" s="161"/>
      <c r="N124" s="112"/>
      <c r="O124" s="33"/>
      <c r="P124" s="33" t="s">
        <v>461</v>
      </c>
      <c r="Q124" s="16" t="s">
        <v>461</v>
      </c>
      <c r="R124" s="157" t="s">
        <v>503</v>
      </c>
      <c r="S124" s="117"/>
    </row>
    <row r="125" spans="1:19" ht="408" customHeight="1">
      <c r="A125" s="147"/>
      <c r="B125" s="163"/>
      <c r="C125" s="141"/>
      <c r="D125" s="127"/>
      <c r="E125" s="135"/>
      <c r="F125" s="174"/>
      <c r="G125" s="106"/>
      <c r="H125" s="106"/>
      <c r="I125" s="148"/>
      <c r="J125" s="54" t="s">
        <v>443</v>
      </c>
      <c r="K125" s="24"/>
      <c r="L125" s="17"/>
      <c r="M125" s="161"/>
      <c r="N125" s="112"/>
      <c r="O125" s="22"/>
      <c r="P125" s="22" t="s">
        <v>461</v>
      </c>
      <c r="Q125" s="22" t="s">
        <v>461</v>
      </c>
      <c r="R125" s="157" t="s">
        <v>503</v>
      </c>
      <c r="S125" s="117"/>
    </row>
    <row r="126" spans="1:19" ht="409.5" customHeight="1">
      <c r="A126" s="147">
        <v>46</v>
      </c>
      <c r="B126" s="163" t="s">
        <v>190</v>
      </c>
      <c r="C126" s="163" t="s">
        <v>191</v>
      </c>
      <c r="D126" s="127" t="s">
        <v>378</v>
      </c>
      <c r="E126" s="135" t="s">
        <v>114</v>
      </c>
      <c r="F126" s="135" t="s">
        <v>390</v>
      </c>
      <c r="G126" s="152" t="s">
        <v>31</v>
      </c>
      <c r="H126" s="148" t="s">
        <v>118</v>
      </c>
      <c r="I126" s="148" t="s">
        <v>219</v>
      </c>
      <c r="J126" s="152" t="s">
        <v>97</v>
      </c>
      <c r="K126" s="144"/>
      <c r="L126" s="119" t="s">
        <v>321</v>
      </c>
      <c r="M126" s="161" t="s">
        <v>114</v>
      </c>
      <c r="N126" s="112"/>
      <c r="O126" s="168"/>
      <c r="P126" s="168"/>
      <c r="Q126" s="168" t="s">
        <v>461</v>
      </c>
      <c r="R126" s="157" t="s">
        <v>238</v>
      </c>
      <c r="S126" s="159"/>
    </row>
    <row r="127" spans="1:19" ht="409.5" customHeight="1">
      <c r="A127" s="147"/>
      <c r="B127" s="163"/>
      <c r="C127" s="163"/>
      <c r="D127" s="127"/>
      <c r="E127" s="135"/>
      <c r="F127" s="135"/>
      <c r="G127" s="152"/>
      <c r="H127" s="148"/>
      <c r="I127" s="148"/>
      <c r="J127" s="152"/>
      <c r="K127" s="144"/>
      <c r="L127" s="119"/>
      <c r="M127" s="161"/>
      <c r="N127" s="112"/>
      <c r="O127" s="168"/>
      <c r="P127" s="168"/>
      <c r="Q127" s="168"/>
      <c r="R127" s="159"/>
      <c r="S127" s="159"/>
    </row>
    <row r="128" spans="1:19" ht="265.5" customHeight="1">
      <c r="A128" s="147">
        <v>47</v>
      </c>
      <c r="B128" s="163"/>
      <c r="C128" s="163"/>
      <c r="D128" s="127" t="s">
        <v>465</v>
      </c>
      <c r="E128" s="135" t="s">
        <v>114</v>
      </c>
      <c r="F128" s="135" t="s">
        <v>185</v>
      </c>
      <c r="G128" s="152" t="s">
        <v>100</v>
      </c>
      <c r="H128" s="152" t="s">
        <v>101</v>
      </c>
      <c r="I128" s="148" t="s">
        <v>219</v>
      </c>
      <c r="J128" s="152" t="s">
        <v>102</v>
      </c>
      <c r="K128" s="209">
        <v>0.5</v>
      </c>
      <c r="L128" s="119" t="s">
        <v>318</v>
      </c>
      <c r="M128" s="161" t="s">
        <v>319</v>
      </c>
      <c r="N128" s="112"/>
      <c r="O128" s="172"/>
      <c r="P128" s="172"/>
      <c r="Q128" s="172" t="s">
        <v>461</v>
      </c>
      <c r="R128" s="157" t="s">
        <v>238</v>
      </c>
      <c r="S128" s="162"/>
    </row>
    <row r="129" spans="1:19" ht="315.75" customHeight="1">
      <c r="A129" s="147"/>
      <c r="B129" s="163"/>
      <c r="C129" s="163"/>
      <c r="D129" s="127"/>
      <c r="E129" s="135"/>
      <c r="F129" s="135"/>
      <c r="G129" s="106"/>
      <c r="H129" s="152"/>
      <c r="I129" s="148"/>
      <c r="J129" s="152"/>
      <c r="K129" s="209"/>
      <c r="L129" s="119"/>
      <c r="M129" s="161"/>
      <c r="N129" s="112"/>
      <c r="O129" s="172"/>
      <c r="P129" s="172"/>
      <c r="Q129" s="172"/>
      <c r="R129" s="162"/>
      <c r="S129" s="162"/>
    </row>
    <row r="130" spans="1:19" ht="409.5" customHeight="1">
      <c r="A130" s="147">
        <v>48</v>
      </c>
      <c r="B130" s="163" t="s">
        <v>192</v>
      </c>
      <c r="C130" s="163" t="s">
        <v>193</v>
      </c>
      <c r="D130" s="127" t="s">
        <v>322</v>
      </c>
      <c r="E130" s="194" t="s">
        <v>159</v>
      </c>
      <c r="F130" s="129" t="s">
        <v>390</v>
      </c>
      <c r="G130" s="70" t="s">
        <v>103</v>
      </c>
      <c r="H130" s="152" t="s">
        <v>101</v>
      </c>
      <c r="I130" s="56" t="s">
        <v>71</v>
      </c>
      <c r="J130" s="152" t="s">
        <v>375</v>
      </c>
      <c r="K130" s="144"/>
      <c r="L130" s="18"/>
      <c r="M130" s="194" t="s">
        <v>159</v>
      </c>
      <c r="N130" s="113"/>
      <c r="O130" s="87"/>
      <c r="P130" s="87" t="s">
        <v>461</v>
      </c>
      <c r="Q130" s="82" t="s">
        <v>461</v>
      </c>
      <c r="R130" s="119" t="s">
        <v>503</v>
      </c>
      <c r="S130" s="115"/>
    </row>
    <row r="131" spans="1:19" ht="409.5" customHeight="1">
      <c r="A131" s="147"/>
      <c r="B131" s="163"/>
      <c r="C131" s="163"/>
      <c r="D131" s="127"/>
      <c r="E131" s="194"/>
      <c r="F131" s="129"/>
      <c r="G131" s="54" t="s">
        <v>104</v>
      </c>
      <c r="H131" s="152"/>
      <c r="I131" s="56" t="s">
        <v>348</v>
      </c>
      <c r="J131" s="152"/>
      <c r="K131" s="144"/>
      <c r="L131" s="18"/>
      <c r="M131" s="194"/>
      <c r="N131" s="113"/>
      <c r="O131" s="87"/>
      <c r="P131" s="87" t="s">
        <v>461</v>
      </c>
      <c r="Q131" s="82" t="s">
        <v>461</v>
      </c>
      <c r="R131" s="119" t="s">
        <v>503</v>
      </c>
      <c r="S131" s="115"/>
    </row>
    <row r="132" spans="1:19" ht="408.75" customHeight="1">
      <c r="A132" s="147"/>
      <c r="B132" s="163"/>
      <c r="C132" s="163"/>
      <c r="D132" s="114"/>
      <c r="E132" s="194"/>
      <c r="F132" s="195"/>
      <c r="G132" s="54" t="s">
        <v>105</v>
      </c>
      <c r="H132" s="152"/>
      <c r="I132" s="67" t="s">
        <v>250</v>
      </c>
      <c r="J132" s="105"/>
      <c r="K132" s="144"/>
      <c r="L132" s="18"/>
      <c r="M132" s="194"/>
      <c r="N132" s="113"/>
      <c r="O132" s="87"/>
      <c r="P132" s="87" t="s">
        <v>461</v>
      </c>
      <c r="Q132" s="82" t="s">
        <v>461</v>
      </c>
      <c r="R132" s="119" t="s">
        <v>503</v>
      </c>
      <c r="S132" s="115"/>
    </row>
    <row r="133" spans="1:19" ht="44.25">
      <c r="A133" s="3"/>
      <c r="B133" s="4"/>
      <c r="C133" s="4"/>
      <c r="D133" s="28"/>
      <c r="F133" s="8"/>
      <c r="G133" s="8"/>
      <c r="H133" s="8"/>
      <c r="I133" s="8"/>
      <c r="J133" s="27"/>
      <c r="K133" s="8"/>
      <c r="L133" s="9"/>
      <c r="M133" s="5"/>
      <c r="N133" s="7"/>
      <c r="O133" s="6"/>
      <c r="P133" s="6"/>
      <c r="Q133" s="7"/>
      <c r="R133" s="224"/>
      <c r="S133" s="225"/>
    </row>
    <row r="134" spans="1:19" ht="44.25">
      <c r="A134" s="3"/>
      <c r="B134" s="4"/>
      <c r="C134" s="4"/>
      <c r="D134" s="28"/>
      <c r="F134" s="8"/>
      <c r="G134" s="8"/>
      <c r="H134" s="8"/>
      <c r="I134" s="8"/>
      <c r="J134" s="27"/>
      <c r="K134" s="8"/>
      <c r="L134" s="9"/>
      <c r="M134" s="5"/>
      <c r="N134" s="7"/>
      <c r="O134" s="6"/>
      <c r="P134" s="6"/>
      <c r="Q134" s="7"/>
      <c r="R134" s="37"/>
      <c r="S134" s="38"/>
    </row>
    <row r="135" spans="1:19" ht="44.25">
      <c r="A135" s="3"/>
      <c r="B135" s="4"/>
      <c r="C135" s="4"/>
      <c r="D135" s="28"/>
      <c r="F135" s="8"/>
      <c r="G135" s="8"/>
      <c r="H135" s="8"/>
      <c r="I135" s="8"/>
      <c r="J135" s="27"/>
      <c r="K135" s="8"/>
      <c r="L135" s="9"/>
      <c r="M135" s="5"/>
      <c r="N135" s="7"/>
      <c r="O135" s="6"/>
      <c r="P135" s="6"/>
      <c r="Q135" s="7"/>
      <c r="R135" s="37"/>
      <c r="S135" s="38"/>
    </row>
    <row r="136" spans="1:19" ht="44.25">
      <c r="A136" s="3"/>
      <c r="B136" s="4"/>
      <c r="C136" s="4"/>
      <c r="D136" s="28"/>
      <c r="F136" s="8"/>
      <c r="G136" s="8"/>
      <c r="H136" s="8"/>
      <c r="I136" s="8"/>
      <c r="J136" s="27"/>
      <c r="K136" s="8"/>
      <c r="L136" s="9"/>
      <c r="M136" s="5"/>
      <c r="N136" s="7"/>
      <c r="O136" s="6"/>
      <c r="P136" s="6"/>
      <c r="Q136" s="7"/>
      <c r="R136" s="37"/>
      <c r="S136" s="38"/>
    </row>
    <row r="137" spans="1:19" ht="44.25">
      <c r="A137" s="3"/>
      <c r="B137" s="4"/>
      <c r="C137" s="4"/>
      <c r="D137" s="28"/>
      <c r="F137" s="8"/>
      <c r="G137" s="8"/>
      <c r="H137" s="8"/>
      <c r="I137" s="8"/>
      <c r="J137" s="27"/>
      <c r="K137" s="8"/>
      <c r="L137" s="9"/>
      <c r="M137" s="5"/>
      <c r="N137" s="7"/>
      <c r="O137" s="6"/>
      <c r="P137" s="6"/>
      <c r="Q137" s="7"/>
      <c r="R137" s="37"/>
      <c r="S137" s="38"/>
    </row>
    <row r="138" spans="1:19" ht="44.25">
      <c r="A138" s="3"/>
      <c r="B138" s="4"/>
      <c r="C138" s="4"/>
      <c r="D138" s="28"/>
      <c r="F138" s="8"/>
      <c r="G138" s="8"/>
      <c r="H138" s="8"/>
      <c r="I138" s="8"/>
      <c r="J138" s="27"/>
      <c r="K138" s="8"/>
      <c r="L138" s="9"/>
      <c r="M138" s="5"/>
      <c r="N138" s="7"/>
      <c r="O138" s="6"/>
      <c r="P138" s="6"/>
      <c r="Q138" s="7"/>
      <c r="R138" s="224"/>
      <c r="S138" s="225"/>
    </row>
    <row r="139" spans="1:19" ht="44.25">
      <c r="A139" s="50" t="s">
        <v>473</v>
      </c>
      <c r="B139" s="4"/>
      <c r="C139" s="4"/>
      <c r="D139" s="28"/>
      <c r="F139" s="8"/>
      <c r="G139" s="8"/>
      <c r="H139" s="8"/>
      <c r="I139" s="8"/>
      <c r="J139" s="28"/>
      <c r="K139" s="8"/>
      <c r="L139" s="9"/>
      <c r="M139" s="5"/>
      <c r="N139" s="7"/>
      <c r="O139" s="7"/>
      <c r="P139" s="7"/>
      <c r="Q139" s="7"/>
      <c r="R139" s="224"/>
      <c r="S139" s="225"/>
    </row>
    <row r="140" spans="1:19" ht="44.25">
      <c r="A140" s="3"/>
      <c r="B140" s="4"/>
      <c r="C140" s="4"/>
      <c r="D140" s="28"/>
      <c r="F140" s="8"/>
      <c r="G140" s="8"/>
      <c r="H140" s="8"/>
      <c r="I140" s="8"/>
      <c r="J140" s="28"/>
      <c r="K140" s="8"/>
      <c r="L140" s="9"/>
      <c r="M140" s="5"/>
      <c r="N140" s="7"/>
      <c r="O140" s="7"/>
      <c r="P140" s="7"/>
      <c r="Q140" s="7"/>
      <c r="R140" s="224"/>
      <c r="S140" s="225"/>
    </row>
    <row r="141" spans="1:19" ht="44.25">
      <c r="A141" s="3"/>
      <c r="B141" s="4"/>
      <c r="C141" s="4"/>
      <c r="D141" s="28"/>
      <c r="F141" s="8"/>
      <c r="G141" s="8"/>
      <c r="H141" s="8"/>
      <c r="I141" s="8"/>
      <c r="J141" s="28"/>
      <c r="K141" s="8"/>
      <c r="L141" s="9"/>
      <c r="M141" s="5"/>
      <c r="N141" s="7"/>
      <c r="O141" s="7"/>
      <c r="P141" s="7"/>
      <c r="Q141" s="7"/>
      <c r="R141" s="224"/>
      <c r="S141" s="225"/>
    </row>
    <row r="142" spans="1:18" ht="44.25">
      <c r="A142" s="3"/>
      <c r="B142" s="4"/>
      <c r="C142" s="4"/>
      <c r="D142" s="28"/>
      <c r="F142" s="8"/>
      <c r="G142" s="8"/>
      <c r="H142" s="8"/>
      <c r="I142" s="8"/>
      <c r="J142" s="28"/>
      <c r="K142" s="8"/>
      <c r="L142" s="9"/>
      <c r="M142" s="5"/>
      <c r="N142" s="7"/>
      <c r="O142" s="7"/>
      <c r="P142" s="7"/>
      <c r="Q142" s="7"/>
      <c r="R142" s="71"/>
    </row>
    <row r="143" spans="1:18" ht="44.25">
      <c r="A143" s="3"/>
      <c r="B143" s="4"/>
      <c r="C143" s="4"/>
      <c r="D143" s="28"/>
      <c r="F143" s="8"/>
      <c r="G143" s="8"/>
      <c r="H143" s="8"/>
      <c r="I143" s="8"/>
      <c r="J143" s="28"/>
      <c r="K143" s="8"/>
      <c r="L143" s="9"/>
      <c r="M143" s="5"/>
      <c r="N143" s="7"/>
      <c r="O143" s="7"/>
      <c r="P143" s="7"/>
      <c r="Q143" s="7"/>
      <c r="R143" s="71"/>
    </row>
    <row r="144" spans="1:18" ht="44.25">
      <c r="A144" s="3"/>
      <c r="B144" s="4"/>
      <c r="C144" s="4"/>
      <c r="D144" s="28"/>
      <c r="F144" s="8"/>
      <c r="G144" s="8"/>
      <c r="H144" s="8"/>
      <c r="I144" s="8"/>
      <c r="J144" s="28"/>
      <c r="K144" s="8"/>
      <c r="L144" s="9"/>
      <c r="M144" s="5"/>
      <c r="N144" s="7"/>
      <c r="O144" s="7"/>
      <c r="P144" s="7"/>
      <c r="Q144" s="7"/>
      <c r="R144" s="71"/>
    </row>
    <row r="145" spans="1:18" ht="44.25">
      <c r="A145" s="3"/>
      <c r="B145" s="4"/>
      <c r="C145" s="4"/>
      <c r="D145" s="28"/>
      <c r="F145" s="8"/>
      <c r="G145" s="8"/>
      <c r="H145" s="8"/>
      <c r="I145" s="8"/>
      <c r="J145" s="28"/>
      <c r="K145" s="8"/>
      <c r="L145" s="9"/>
      <c r="M145" s="5"/>
      <c r="N145" s="7"/>
      <c r="O145" s="7"/>
      <c r="P145" s="7"/>
      <c r="Q145" s="7"/>
      <c r="R145" s="71"/>
    </row>
    <row r="146" spans="1:18" ht="44.25">
      <c r="A146" s="3"/>
      <c r="B146" s="4"/>
      <c r="C146" s="4"/>
      <c r="D146" s="28"/>
      <c r="F146" s="8"/>
      <c r="G146" s="8"/>
      <c r="H146" s="8"/>
      <c r="I146" s="8"/>
      <c r="J146" s="28"/>
      <c r="K146" s="8"/>
      <c r="L146" s="9"/>
      <c r="M146" s="5"/>
      <c r="N146" s="7"/>
      <c r="O146" s="7"/>
      <c r="P146" s="7"/>
      <c r="Q146" s="7"/>
      <c r="R146" s="71"/>
    </row>
    <row r="147" spans="1:18" ht="44.25">
      <c r="A147" s="3"/>
      <c r="B147" s="4"/>
      <c r="C147" s="4"/>
      <c r="D147" s="28"/>
      <c r="F147" s="8"/>
      <c r="G147" s="8"/>
      <c r="H147" s="8"/>
      <c r="I147" s="8"/>
      <c r="J147" s="8"/>
      <c r="K147" s="8"/>
      <c r="L147" s="9"/>
      <c r="M147" s="8"/>
      <c r="N147" s="7"/>
      <c r="O147" s="7"/>
      <c r="P147" s="7"/>
      <c r="Q147" s="7"/>
      <c r="R147" s="71"/>
    </row>
    <row r="148" spans="1:18" ht="44.25">
      <c r="A148" s="3"/>
      <c r="B148" s="4"/>
      <c r="C148" s="4"/>
      <c r="D148" s="28"/>
      <c r="F148" s="8"/>
      <c r="G148" s="8"/>
      <c r="H148" s="8"/>
      <c r="I148" s="8"/>
      <c r="J148" s="8"/>
      <c r="K148" s="8"/>
      <c r="L148" s="9"/>
      <c r="M148" s="8"/>
      <c r="N148" s="7"/>
      <c r="O148" s="7"/>
      <c r="P148" s="7"/>
      <c r="Q148" s="7"/>
      <c r="R148" s="71"/>
    </row>
    <row r="149" spans="1:18" ht="44.25">
      <c r="A149" s="3"/>
      <c r="B149" s="4"/>
      <c r="C149" s="4"/>
      <c r="D149" s="28"/>
      <c r="F149" s="8"/>
      <c r="G149" s="8"/>
      <c r="H149" s="8"/>
      <c r="I149" s="8"/>
      <c r="J149" s="8"/>
      <c r="K149" s="8"/>
      <c r="L149" s="9"/>
      <c r="M149" s="8"/>
      <c r="N149" s="7"/>
      <c r="O149" s="7"/>
      <c r="P149" s="7"/>
      <c r="Q149" s="7"/>
      <c r="R149" s="71"/>
    </row>
    <row r="150" spans="1:18" ht="44.25">
      <c r="A150" s="3"/>
      <c r="B150" s="4"/>
      <c r="C150" s="4"/>
      <c r="D150" s="28"/>
      <c r="F150" s="8"/>
      <c r="G150" s="8"/>
      <c r="H150" s="8"/>
      <c r="I150" s="8"/>
      <c r="J150" s="8"/>
      <c r="K150" s="8"/>
      <c r="L150" s="9"/>
      <c r="M150" s="8"/>
      <c r="N150" s="7"/>
      <c r="O150" s="7"/>
      <c r="P150" s="7"/>
      <c r="Q150" s="7"/>
      <c r="R150" s="71"/>
    </row>
    <row r="151" spans="1:18" ht="44.25">
      <c r="A151" s="3"/>
      <c r="B151" s="4"/>
      <c r="C151" s="4"/>
      <c r="D151" s="28"/>
      <c r="F151" s="8"/>
      <c r="G151" s="8"/>
      <c r="H151" s="8"/>
      <c r="I151" s="8"/>
      <c r="J151" s="8"/>
      <c r="K151" s="8"/>
      <c r="L151" s="9"/>
      <c r="M151" s="8"/>
      <c r="N151" s="7"/>
      <c r="O151" s="7"/>
      <c r="P151" s="7"/>
      <c r="Q151" s="7"/>
      <c r="R151" s="71"/>
    </row>
    <row r="152" spans="1:18" ht="44.25">
      <c r="A152" s="3"/>
      <c r="B152" s="4"/>
      <c r="C152" s="4"/>
      <c r="D152" s="28"/>
      <c r="F152" s="8"/>
      <c r="G152" s="8"/>
      <c r="H152" s="8"/>
      <c r="I152" s="8"/>
      <c r="J152" s="8"/>
      <c r="K152" s="8"/>
      <c r="L152" s="9"/>
      <c r="M152" s="8"/>
      <c r="N152" s="7"/>
      <c r="O152" s="7"/>
      <c r="P152" s="7"/>
      <c r="Q152" s="7"/>
      <c r="R152" s="71"/>
    </row>
    <row r="153" spans="1:17" ht="44.25">
      <c r="A153" s="3"/>
      <c r="B153" s="4"/>
      <c r="C153" s="4"/>
      <c r="D153" s="28"/>
      <c r="L153" s="25"/>
      <c r="N153" s="7"/>
      <c r="O153" s="7"/>
      <c r="P153" s="7"/>
      <c r="Q153" s="7"/>
    </row>
    <row r="154" spans="1:17" ht="44.25">
      <c r="A154" s="3"/>
      <c r="B154" s="4"/>
      <c r="C154" s="4"/>
      <c r="D154" s="28"/>
      <c r="L154" s="25"/>
      <c r="N154" s="7"/>
      <c r="O154" s="7"/>
      <c r="P154" s="7"/>
      <c r="Q154" s="7"/>
    </row>
    <row r="155" spans="1:17" ht="44.25">
      <c r="A155" s="3"/>
      <c r="B155" s="4"/>
      <c r="C155" s="4"/>
      <c r="D155" s="28"/>
      <c r="L155" s="25"/>
      <c r="N155" s="7"/>
      <c r="O155" s="7"/>
      <c r="P155" s="7"/>
      <c r="Q155" s="7"/>
    </row>
    <row r="156" spans="1:17" ht="44.25">
      <c r="A156" s="3"/>
      <c r="B156" s="4"/>
      <c r="C156" s="4"/>
      <c r="D156" s="28"/>
      <c r="L156" s="25"/>
      <c r="N156" s="7"/>
      <c r="O156" s="7"/>
      <c r="P156" s="7"/>
      <c r="Q156" s="7"/>
    </row>
    <row r="157" spans="1:17" ht="44.25">
      <c r="A157" s="3"/>
      <c r="B157" s="4"/>
      <c r="C157" s="4"/>
      <c r="D157" s="28"/>
      <c r="L157" s="25"/>
      <c r="N157" s="7"/>
      <c r="O157" s="7"/>
      <c r="P157" s="7"/>
      <c r="Q157" s="7"/>
    </row>
    <row r="158" spans="1:17" ht="44.25">
      <c r="A158" s="3"/>
      <c r="B158" s="4"/>
      <c r="C158" s="4"/>
      <c r="D158" s="28"/>
      <c r="L158" s="25"/>
      <c r="N158" s="7"/>
      <c r="O158" s="7"/>
      <c r="P158" s="7"/>
      <c r="Q158" s="7"/>
    </row>
    <row r="159" spans="1:17" ht="44.25">
      <c r="A159" s="3"/>
      <c r="B159" s="4"/>
      <c r="C159" s="4"/>
      <c r="D159" s="28"/>
      <c r="L159" s="25"/>
      <c r="N159" s="7"/>
      <c r="O159" s="7"/>
      <c r="P159" s="7"/>
      <c r="Q159" s="7"/>
    </row>
    <row r="160" spans="1:17" ht="44.25">
      <c r="A160" s="3"/>
      <c r="B160" s="4"/>
      <c r="C160" s="4"/>
      <c r="D160" s="28"/>
      <c r="L160" s="25"/>
      <c r="N160" s="7"/>
      <c r="O160" s="7"/>
      <c r="P160" s="7"/>
      <c r="Q160" s="7"/>
    </row>
    <row r="161" spans="1:17" ht="44.25">
      <c r="A161" s="3"/>
      <c r="B161" s="4"/>
      <c r="C161" s="4"/>
      <c r="D161" s="28"/>
      <c r="L161" s="25"/>
      <c r="N161" s="7"/>
      <c r="O161" s="7"/>
      <c r="P161" s="7"/>
      <c r="Q161" s="7"/>
    </row>
    <row r="162" spans="1:17" ht="44.25">
      <c r="A162" s="3"/>
      <c r="B162" s="4"/>
      <c r="C162" s="4"/>
      <c r="D162" s="28"/>
      <c r="N162" s="7"/>
      <c r="O162" s="7"/>
      <c r="P162" s="7"/>
      <c r="Q162" s="7"/>
    </row>
    <row r="163" spans="1:17" ht="44.25">
      <c r="A163" s="3"/>
      <c r="B163" s="4"/>
      <c r="C163" s="4"/>
      <c r="D163" s="28"/>
      <c r="N163" s="7"/>
      <c r="O163" s="7"/>
      <c r="P163" s="7"/>
      <c r="Q163" s="7"/>
    </row>
    <row r="164" spans="1:17" ht="44.25">
      <c r="A164" s="3"/>
      <c r="B164" s="4"/>
      <c r="C164" s="4"/>
      <c r="D164" s="28"/>
      <c r="N164" s="7"/>
      <c r="O164" s="7"/>
      <c r="P164" s="7"/>
      <c r="Q164" s="7"/>
    </row>
    <row r="165" spans="1:17" ht="44.25">
      <c r="A165" s="3"/>
      <c r="B165" s="4"/>
      <c r="C165" s="4"/>
      <c r="D165" s="28"/>
      <c r="N165" s="7"/>
      <c r="O165" s="7"/>
      <c r="P165" s="7"/>
      <c r="Q165" s="7"/>
    </row>
    <row r="166" spans="1:17" ht="44.25">
      <c r="A166" s="3"/>
      <c r="B166" s="4"/>
      <c r="C166" s="4"/>
      <c r="D166" s="28"/>
      <c r="N166" s="7"/>
      <c r="O166" s="7"/>
      <c r="P166" s="7"/>
      <c r="Q166" s="7"/>
    </row>
    <row r="167" spans="1:17" ht="44.25">
      <c r="A167" s="3"/>
      <c r="B167" s="4"/>
      <c r="C167" s="4"/>
      <c r="D167" s="28"/>
      <c r="N167" s="7"/>
      <c r="O167" s="7"/>
      <c r="P167" s="7"/>
      <c r="Q167" s="7"/>
    </row>
    <row r="168" spans="1:17" ht="44.25">
      <c r="A168" s="3"/>
      <c r="B168" s="4"/>
      <c r="C168" s="4"/>
      <c r="D168" s="28"/>
      <c r="N168" s="7"/>
      <c r="O168" s="7"/>
      <c r="P168" s="7"/>
      <c r="Q168" s="7"/>
    </row>
    <row r="169" spans="1:17" ht="44.25">
      <c r="A169" s="3"/>
      <c r="B169" s="4"/>
      <c r="C169" s="4"/>
      <c r="D169" s="28"/>
      <c r="N169" s="7"/>
      <c r="O169" s="7"/>
      <c r="P169" s="7"/>
      <c r="Q169" s="7"/>
    </row>
    <row r="170" spans="1:17" ht="44.25">
      <c r="A170" s="3"/>
      <c r="B170" s="4"/>
      <c r="C170" s="4"/>
      <c r="D170" s="28"/>
      <c r="N170" s="7"/>
      <c r="O170" s="7"/>
      <c r="P170" s="7"/>
      <c r="Q170" s="7"/>
    </row>
    <row r="171" spans="1:17" ht="44.25">
      <c r="A171" s="3"/>
      <c r="B171" s="4"/>
      <c r="C171" s="4"/>
      <c r="D171" s="28"/>
      <c r="N171" s="7"/>
      <c r="O171" s="7"/>
      <c r="P171" s="7"/>
      <c r="Q171" s="7"/>
    </row>
    <row r="172" spans="1:17" ht="44.25">
      <c r="A172" s="3"/>
      <c r="B172" s="4"/>
      <c r="C172" s="4"/>
      <c r="D172" s="28"/>
      <c r="N172" s="7"/>
      <c r="O172" s="7"/>
      <c r="P172" s="7"/>
      <c r="Q172" s="7"/>
    </row>
    <row r="173" spans="1:17" ht="44.25">
      <c r="A173" s="3"/>
      <c r="B173" s="4"/>
      <c r="C173" s="4"/>
      <c r="D173" s="28"/>
      <c r="N173" s="7"/>
      <c r="O173" s="7"/>
      <c r="P173" s="7"/>
      <c r="Q173" s="7"/>
    </row>
    <row r="174" spans="1:17" ht="44.25">
      <c r="A174" s="3"/>
      <c r="B174" s="4"/>
      <c r="C174" s="4"/>
      <c r="D174" s="28"/>
      <c r="N174" s="7"/>
      <c r="O174" s="7"/>
      <c r="P174" s="7"/>
      <c r="Q174" s="7"/>
    </row>
    <row r="175" spans="1:17" ht="44.25">
      <c r="A175" s="3"/>
      <c r="B175" s="4"/>
      <c r="C175" s="4"/>
      <c r="D175" s="28"/>
      <c r="N175" s="7"/>
      <c r="O175" s="7"/>
      <c r="P175" s="7"/>
      <c r="Q175" s="7"/>
    </row>
    <row r="176" spans="1:17" ht="44.25">
      <c r="A176" s="3"/>
      <c r="B176" s="4"/>
      <c r="C176" s="4"/>
      <c r="D176" s="28"/>
      <c r="N176" s="7"/>
      <c r="O176" s="7"/>
      <c r="P176" s="7"/>
      <c r="Q176" s="7"/>
    </row>
    <row r="177" spans="1:17" ht="44.25">
      <c r="A177" s="3"/>
      <c r="B177" s="4"/>
      <c r="C177" s="4"/>
      <c r="D177" s="28"/>
      <c r="N177" s="7"/>
      <c r="O177" s="7"/>
      <c r="P177" s="7"/>
      <c r="Q177" s="7"/>
    </row>
    <row r="178" spans="1:17" ht="44.25">
      <c r="A178" s="3"/>
      <c r="B178" s="4"/>
      <c r="C178" s="4"/>
      <c r="D178" s="28"/>
      <c r="N178" s="7"/>
      <c r="O178" s="7"/>
      <c r="P178" s="7"/>
      <c r="Q178" s="7"/>
    </row>
    <row r="179" spans="1:17" ht="44.25">
      <c r="A179" s="3"/>
      <c r="B179" s="4"/>
      <c r="C179" s="4"/>
      <c r="D179" s="28"/>
      <c r="N179" s="7"/>
      <c r="O179" s="7"/>
      <c r="P179" s="7"/>
      <c r="Q179" s="7"/>
    </row>
    <row r="180" spans="1:17" ht="44.25">
      <c r="A180" s="3"/>
      <c r="B180" s="4"/>
      <c r="C180" s="4"/>
      <c r="D180" s="28"/>
      <c r="N180" s="7"/>
      <c r="O180" s="7"/>
      <c r="P180" s="7"/>
      <c r="Q180" s="7"/>
    </row>
    <row r="181" spans="1:17" ht="44.25">
      <c r="A181" s="3"/>
      <c r="B181" s="4"/>
      <c r="C181" s="4"/>
      <c r="D181" s="28"/>
      <c r="N181" s="7"/>
      <c r="O181" s="7"/>
      <c r="P181" s="7"/>
      <c r="Q181" s="7"/>
    </row>
    <row r="182" spans="1:17" ht="44.25">
      <c r="A182" s="3"/>
      <c r="B182" s="4"/>
      <c r="C182" s="4"/>
      <c r="D182" s="28"/>
      <c r="N182" s="7"/>
      <c r="O182" s="7"/>
      <c r="P182" s="7"/>
      <c r="Q182" s="7"/>
    </row>
    <row r="183" spans="1:17" ht="44.25">
      <c r="A183" s="3"/>
      <c r="B183" s="4"/>
      <c r="C183" s="4"/>
      <c r="D183" s="28"/>
      <c r="N183" s="7"/>
      <c r="O183" s="7"/>
      <c r="P183" s="7"/>
      <c r="Q183" s="7"/>
    </row>
    <row r="184" spans="1:17" ht="44.25">
      <c r="A184" s="3"/>
      <c r="B184" s="4"/>
      <c r="C184" s="4"/>
      <c r="D184" s="28"/>
      <c r="N184" s="7"/>
      <c r="O184" s="7"/>
      <c r="P184" s="7"/>
      <c r="Q184" s="7"/>
    </row>
    <row r="185" spans="1:17" ht="44.25">
      <c r="A185" s="3"/>
      <c r="B185" s="4"/>
      <c r="C185" s="4"/>
      <c r="D185" s="28"/>
      <c r="N185" s="7"/>
      <c r="O185" s="7"/>
      <c r="P185" s="7"/>
      <c r="Q185" s="7"/>
    </row>
    <row r="186" spans="1:17" ht="44.25">
      <c r="A186" s="3"/>
      <c r="B186" s="4"/>
      <c r="C186" s="4"/>
      <c r="D186" s="28"/>
      <c r="N186" s="7"/>
      <c r="O186" s="7"/>
      <c r="P186" s="7"/>
      <c r="Q186" s="7"/>
    </row>
    <row r="187" spans="1:17" ht="44.25">
      <c r="A187" s="3"/>
      <c r="B187" s="4"/>
      <c r="C187" s="4"/>
      <c r="D187" s="28"/>
      <c r="N187" s="7"/>
      <c r="O187" s="7"/>
      <c r="P187" s="7"/>
      <c r="Q187" s="7"/>
    </row>
    <row r="188" spans="1:17" ht="44.25">
      <c r="A188" s="3"/>
      <c r="B188" s="4"/>
      <c r="C188" s="4"/>
      <c r="D188" s="28"/>
      <c r="N188" s="7"/>
      <c r="O188" s="7"/>
      <c r="P188" s="7"/>
      <c r="Q188" s="7"/>
    </row>
    <row r="189" spans="1:17" ht="44.25">
      <c r="A189" s="3"/>
      <c r="B189" s="4"/>
      <c r="C189" s="4"/>
      <c r="D189" s="28"/>
      <c r="N189" s="7"/>
      <c r="O189" s="7"/>
      <c r="P189" s="7"/>
      <c r="Q189" s="7"/>
    </row>
    <row r="190" spans="1:17" ht="44.25">
      <c r="A190" s="3"/>
      <c r="B190" s="4"/>
      <c r="C190" s="4"/>
      <c r="D190" s="28"/>
      <c r="N190" s="7"/>
      <c r="O190" s="7"/>
      <c r="P190" s="7"/>
      <c r="Q190" s="7"/>
    </row>
    <row r="191" spans="1:17" ht="44.25">
      <c r="A191" s="3"/>
      <c r="B191" s="4"/>
      <c r="C191" s="4"/>
      <c r="D191" s="28"/>
      <c r="N191" s="7"/>
      <c r="O191" s="7"/>
      <c r="P191" s="7"/>
      <c r="Q191" s="7"/>
    </row>
    <row r="192" spans="1:17" ht="44.25">
      <c r="A192" s="3"/>
      <c r="B192" s="4"/>
      <c r="C192" s="4"/>
      <c r="D192" s="28"/>
      <c r="N192" s="7"/>
      <c r="O192" s="7"/>
      <c r="P192" s="7"/>
      <c r="Q192" s="7"/>
    </row>
    <row r="193" spans="1:17" ht="44.25">
      <c r="A193" s="3"/>
      <c r="B193" s="4"/>
      <c r="C193" s="4"/>
      <c r="D193" s="28"/>
      <c r="N193" s="7"/>
      <c r="O193" s="7"/>
      <c r="P193" s="7"/>
      <c r="Q193" s="7"/>
    </row>
    <row r="194" spans="1:17" ht="44.25">
      <c r="A194" s="3"/>
      <c r="B194" s="4"/>
      <c r="C194" s="4"/>
      <c r="D194" s="28"/>
      <c r="N194" s="7"/>
      <c r="O194" s="7"/>
      <c r="P194" s="7"/>
      <c r="Q194" s="7"/>
    </row>
    <row r="195" spans="1:17" ht="44.25">
      <c r="A195" s="3"/>
      <c r="B195" s="4"/>
      <c r="C195" s="4"/>
      <c r="D195" s="28"/>
      <c r="N195" s="7"/>
      <c r="O195" s="7"/>
      <c r="P195" s="7"/>
      <c r="Q195" s="7"/>
    </row>
    <row r="196" spans="1:17" ht="44.25">
      <c r="A196" s="3"/>
      <c r="B196" s="4"/>
      <c r="C196" s="4"/>
      <c r="D196" s="28"/>
      <c r="N196" s="7"/>
      <c r="O196" s="7"/>
      <c r="P196" s="7"/>
      <c r="Q196" s="7"/>
    </row>
    <row r="197" spans="1:17" ht="44.25">
      <c r="A197" s="3"/>
      <c r="B197" s="4"/>
      <c r="C197" s="4"/>
      <c r="D197" s="28"/>
      <c r="N197" s="7"/>
      <c r="O197" s="7"/>
      <c r="P197" s="7"/>
      <c r="Q197" s="7"/>
    </row>
    <row r="198" spans="1:17" ht="44.25">
      <c r="A198" s="3"/>
      <c r="B198" s="4"/>
      <c r="C198" s="4"/>
      <c r="D198" s="28"/>
      <c r="N198" s="7"/>
      <c r="O198" s="7"/>
      <c r="P198" s="7"/>
      <c r="Q198" s="7"/>
    </row>
    <row r="199" spans="1:17" ht="44.25">
      <c r="A199" s="3"/>
      <c r="B199" s="4"/>
      <c r="C199" s="4"/>
      <c r="D199" s="28"/>
      <c r="N199" s="7"/>
      <c r="O199" s="7"/>
      <c r="P199" s="7"/>
      <c r="Q199" s="7"/>
    </row>
    <row r="200" spans="1:17" ht="44.25">
      <c r="A200" s="3"/>
      <c r="B200" s="4"/>
      <c r="C200" s="4"/>
      <c r="D200" s="28"/>
      <c r="N200" s="7"/>
      <c r="O200" s="7"/>
      <c r="P200" s="7"/>
      <c r="Q200" s="7"/>
    </row>
    <row r="201" spans="1:17" ht="44.25">
      <c r="A201" s="3"/>
      <c r="B201" s="4"/>
      <c r="C201" s="4"/>
      <c r="D201" s="28"/>
      <c r="N201" s="7"/>
      <c r="O201" s="7"/>
      <c r="P201" s="7"/>
      <c r="Q201" s="7"/>
    </row>
    <row r="202" spans="1:17" ht="37.5">
      <c r="A202" s="3"/>
      <c r="B202" s="4"/>
      <c r="C202" s="4"/>
      <c r="D202" s="8"/>
      <c r="N202" s="7"/>
      <c r="O202" s="7"/>
      <c r="P202" s="7"/>
      <c r="Q202" s="7"/>
    </row>
    <row r="203" spans="1:17" ht="37.5">
      <c r="A203" s="3"/>
      <c r="B203" s="4"/>
      <c r="C203" s="4"/>
      <c r="D203" s="8"/>
      <c r="N203" s="7"/>
      <c r="O203" s="7"/>
      <c r="P203" s="7"/>
      <c r="Q203" s="7"/>
    </row>
    <row r="204" spans="1:17" ht="37.5">
      <c r="A204" s="3"/>
      <c r="B204" s="4"/>
      <c r="C204" s="4"/>
      <c r="D204" s="8"/>
      <c r="N204" s="7"/>
      <c r="O204" s="7"/>
      <c r="P204" s="7"/>
      <c r="Q204" s="7"/>
    </row>
    <row r="205" spans="1:17" ht="37.5">
      <c r="A205" s="3"/>
      <c r="B205" s="4"/>
      <c r="C205" s="4"/>
      <c r="D205" s="8"/>
      <c r="N205" s="7"/>
      <c r="O205" s="7"/>
      <c r="P205" s="7"/>
      <c r="Q205" s="7"/>
    </row>
    <row r="206" spans="1:17" ht="37.5">
      <c r="A206" s="3"/>
      <c r="B206" s="4"/>
      <c r="C206" s="4"/>
      <c r="D206" s="8"/>
      <c r="N206" s="7"/>
      <c r="O206" s="7"/>
      <c r="P206" s="7"/>
      <c r="Q206" s="7"/>
    </row>
    <row r="207" spans="1:17" ht="37.5">
      <c r="A207" s="3"/>
      <c r="B207" s="4"/>
      <c r="C207" s="4"/>
      <c r="D207" s="8"/>
      <c r="N207" s="7"/>
      <c r="O207" s="7"/>
      <c r="P207" s="7"/>
      <c r="Q207" s="7"/>
    </row>
    <row r="208" spans="1:17" ht="37.5">
      <c r="A208" s="3"/>
      <c r="B208" s="4"/>
      <c r="C208" s="4"/>
      <c r="D208" s="8"/>
      <c r="N208" s="7"/>
      <c r="O208" s="7"/>
      <c r="P208" s="7"/>
      <c r="Q208" s="7"/>
    </row>
    <row r="209" spans="1:17" ht="37.5">
      <c r="A209" s="3"/>
      <c r="B209" s="4"/>
      <c r="C209" s="4"/>
      <c r="D209" s="8"/>
      <c r="N209" s="7"/>
      <c r="O209" s="7"/>
      <c r="P209" s="7"/>
      <c r="Q209" s="7"/>
    </row>
    <row r="210" spans="1:17" ht="37.5">
      <c r="A210" s="3"/>
      <c r="B210" s="4"/>
      <c r="C210" s="4"/>
      <c r="D210" s="8"/>
      <c r="N210" s="7"/>
      <c r="O210" s="7"/>
      <c r="P210" s="7"/>
      <c r="Q210" s="7"/>
    </row>
    <row r="211" spans="1:17" ht="37.5">
      <c r="A211" s="3"/>
      <c r="B211" s="4"/>
      <c r="C211" s="4"/>
      <c r="D211" s="8"/>
      <c r="N211" s="7"/>
      <c r="O211" s="7"/>
      <c r="P211" s="7"/>
      <c r="Q211" s="7"/>
    </row>
    <row r="212" spans="1:17" ht="37.5">
      <c r="A212" s="3"/>
      <c r="B212" s="4"/>
      <c r="C212" s="4"/>
      <c r="D212" s="8"/>
      <c r="N212" s="7"/>
      <c r="O212" s="7"/>
      <c r="P212" s="7"/>
      <c r="Q212" s="7"/>
    </row>
    <row r="213" spans="1:17" ht="37.5">
      <c r="A213" s="3"/>
      <c r="B213" s="4"/>
      <c r="C213" s="4"/>
      <c r="D213" s="8"/>
      <c r="N213" s="7"/>
      <c r="O213" s="7"/>
      <c r="P213" s="7"/>
      <c r="Q213" s="7"/>
    </row>
    <row r="214" spans="1:4" ht="37.5">
      <c r="A214" s="3"/>
      <c r="B214" s="4"/>
      <c r="C214" s="4"/>
      <c r="D214" s="8"/>
    </row>
    <row r="215" spans="1:4" ht="37.5">
      <c r="A215" s="3"/>
      <c r="B215" s="4"/>
      <c r="C215" s="4"/>
      <c r="D215" s="8"/>
    </row>
    <row r="216" spans="1:4" ht="37.5">
      <c r="A216" s="3"/>
      <c r="B216" s="4"/>
      <c r="C216" s="4"/>
      <c r="D216" s="8"/>
    </row>
    <row r="217" spans="1:4" ht="37.5">
      <c r="A217" s="3"/>
      <c r="B217" s="4"/>
      <c r="C217" s="4"/>
      <c r="D217" s="8"/>
    </row>
    <row r="218" spans="1:4" ht="37.5">
      <c r="A218" s="3"/>
      <c r="B218" s="4"/>
      <c r="C218" s="4"/>
      <c r="D218" s="8"/>
    </row>
    <row r="219" spans="1:4" ht="37.5">
      <c r="A219" s="3"/>
      <c r="B219" s="4"/>
      <c r="C219" s="4"/>
      <c r="D219" s="8"/>
    </row>
    <row r="220" spans="1:4" ht="37.5">
      <c r="A220" s="3"/>
      <c r="B220" s="4"/>
      <c r="C220" s="4"/>
      <c r="D220" s="8"/>
    </row>
    <row r="221" spans="1:4" ht="37.5">
      <c r="A221" s="3"/>
      <c r="B221" s="4"/>
      <c r="C221" s="4"/>
      <c r="D221" s="8"/>
    </row>
    <row r="222" spans="1:4" ht="37.5">
      <c r="A222" s="3"/>
      <c r="B222" s="4"/>
      <c r="C222" s="4"/>
      <c r="D222" s="8"/>
    </row>
    <row r="223" spans="1:4" ht="37.5">
      <c r="A223" s="3"/>
      <c r="B223" s="4"/>
      <c r="C223" s="4"/>
      <c r="D223" s="8"/>
    </row>
    <row r="224" spans="1:4" ht="37.5">
      <c r="A224" s="3"/>
      <c r="B224" s="4"/>
      <c r="C224" s="4"/>
      <c r="D224" s="8"/>
    </row>
    <row r="225" spans="1:4" ht="37.5">
      <c r="A225" s="3"/>
      <c r="B225" s="4"/>
      <c r="C225" s="4"/>
      <c r="D225" s="8"/>
    </row>
    <row r="226" spans="1:4" ht="37.5">
      <c r="A226" s="3"/>
      <c r="B226" s="4"/>
      <c r="C226" s="4"/>
      <c r="D226" s="8"/>
    </row>
    <row r="227" spans="1:4" ht="37.5">
      <c r="A227" s="3"/>
      <c r="B227" s="4"/>
      <c r="C227" s="4"/>
      <c r="D227" s="8"/>
    </row>
    <row r="228" spans="1:4" ht="37.5">
      <c r="A228" s="3"/>
      <c r="B228" s="4"/>
      <c r="C228" s="4"/>
      <c r="D228" s="8"/>
    </row>
    <row r="229" spans="1:4" ht="37.5">
      <c r="A229" s="3"/>
      <c r="B229" s="4"/>
      <c r="C229" s="4"/>
      <c r="D229" s="8"/>
    </row>
    <row r="230" spans="1:4" ht="37.5">
      <c r="A230" s="3"/>
      <c r="B230" s="4"/>
      <c r="C230" s="4"/>
      <c r="D230" s="8"/>
    </row>
    <row r="231" spans="1:4" ht="37.5">
      <c r="A231" s="3"/>
      <c r="B231" s="4"/>
      <c r="C231" s="4"/>
      <c r="D231" s="8"/>
    </row>
    <row r="232" spans="1:4" ht="37.5">
      <c r="A232" s="3"/>
      <c r="B232" s="4"/>
      <c r="C232" s="4"/>
      <c r="D232" s="8"/>
    </row>
    <row r="233" spans="1:4" ht="37.5">
      <c r="A233" s="3"/>
      <c r="B233" s="4"/>
      <c r="C233" s="4"/>
      <c r="D233" s="8"/>
    </row>
    <row r="234" spans="1:4" ht="37.5">
      <c r="A234" s="3"/>
      <c r="B234" s="4"/>
      <c r="C234" s="4"/>
      <c r="D234" s="8"/>
    </row>
    <row r="235" spans="1:4" ht="37.5">
      <c r="A235" s="3"/>
      <c r="B235" s="4"/>
      <c r="C235" s="4"/>
      <c r="D235" s="8"/>
    </row>
    <row r="236" spans="1:4" ht="37.5">
      <c r="A236" s="3"/>
      <c r="B236" s="4"/>
      <c r="C236" s="4"/>
      <c r="D236" s="8"/>
    </row>
    <row r="237" spans="1:4" ht="37.5">
      <c r="A237" s="3"/>
      <c r="B237" s="4"/>
      <c r="C237" s="4"/>
      <c r="D237" s="8"/>
    </row>
    <row r="238" spans="1:4" ht="37.5">
      <c r="A238" s="3"/>
      <c r="B238" s="4"/>
      <c r="C238" s="4"/>
      <c r="D238" s="8"/>
    </row>
    <row r="239" spans="1:4" ht="37.5">
      <c r="A239" s="3"/>
      <c r="B239" s="4"/>
      <c r="C239" s="4"/>
      <c r="D239" s="8"/>
    </row>
    <row r="240" spans="1:4" ht="37.5">
      <c r="A240" s="3"/>
      <c r="B240" s="4"/>
      <c r="C240" s="4"/>
      <c r="D240" s="8"/>
    </row>
    <row r="241" spans="1:4" ht="37.5">
      <c r="A241" s="3"/>
      <c r="B241" s="4"/>
      <c r="C241" s="4"/>
      <c r="D241" s="8"/>
    </row>
    <row r="242" spans="1:4" ht="37.5">
      <c r="A242" s="3"/>
      <c r="B242" s="4"/>
      <c r="C242" s="4"/>
      <c r="D242" s="8"/>
    </row>
    <row r="243" spans="1:4" ht="37.5">
      <c r="A243" s="3"/>
      <c r="B243" s="4"/>
      <c r="C243" s="4"/>
      <c r="D243" s="8"/>
    </row>
    <row r="244" spans="1:4" ht="37.5">
      <c r="A244" s="3"/>
      <c r="B244" s="4"/>
      <c r="C244" s="4"/>
      <c r="D244" s="8"/>
    </row>
    <row r="245" spans="1:4" ht="37.5">
      <c r="A245" s="3"/>
      <c r="B245" s="4"/>
      <c r="C245" s="4"/>
      <c r="D245" s="8"/>
    </row>
    <row r="246" ht="37.5">
      <c r="D246" s="8"/>
    </row>
    <row r="247" ht="37.5">
      <c r="D247" s="8"/>
    </row>
    <row r="248" ht="37.5">
      <c r="D248" s="8"/>
    </row>
    <row r="249" ht="37.5">
      <c r="D249" s="8"/>
    </row>
    <row r="250" ht="37.5">
      <c r="D250" s="8"/>
    </row>
    <row r="251" ht="37.5">
      <c r="D251" s="8"/>
    </row>
    <row r="252" ht="37.5">
      <c r="D252" s="8"/>
    </row>
    <row r="253" ht="37.5">
      <c r="D253" s="8"/>
    </row>
    <row r="254" ht="37.5">
      <c r="D254" s="8"/>
    </row>
    <row r="255" ht="37.5">
      <c r="D255" s="8"/>
    </row>
    <row r="256" ht="37.5">
      <c r="D256" s="8"/>
    </row>
    <row r="257" ht="37.5">
      <c r="D257" s="8"/>
    </row>
    <row r="258" ht="37.5">
      <c r="D258" s="8"/>
    </row>
    <row r="259" ht="37.5">
      <c r="D259" s="8"/>
    </row>
    <row r="260" ht="37.5">
      <c r="D260" s="8"/>
    </row>
    <row r="261" ht="37.5">
      <c r="D261" s="8"/>
    </row>
    <row r="262" ht="37.5">
      <c r="D262" s="8"/>
    </row>
    <row r="263" ht="37.5">
      <c r="D263" s="8"/>
    </row>
    <row r="264" ht="37.5">
      <c r="D264" s="8"/>
    </row>
    <row r="265" ht="37.5">
      <c r="D265" s="8"/>
    </row>
    <row r="266" ht="37.5">
      <c r="D266" s="8"/>
    </row>
    <row r="267" ht="37.5">
      <c r="D267" s="8"/>
    </row>
    <row r="268" ht="37.5">
      <c r="D268" s="8"/>
    </row>
    <row r="269" ht="37.5">
      <c r="D269" s="8"/>
    </row>
    <row r="270" ht="37.5">
      <c r="D270" s="8"/>
    </row>
    <row r="271" ht="37.5">
      <c r="D271" s="8"/>
    </row>
    <row r="272" ht="37.5">
      <c r="D272" s="8"/>
    </row>
    <row r="273" ht="37.5">
      <c r="D273" s="8"/>
    </row>
    <row r="274" ht="37.5">
      <c r="D274" s="8"/>
    </row>
    <row r="275" ht="37.5">
      <c r="D275" s="8"/>
    </row>
    <row r="276" ht="37.5">
      <c r="D276" s="8"/>
    </row>
    <row r="277" ht="37.5">
      <c r="D277" s="8"/>
    </row>
    <row r="278" ht="37.5">
      <c r="D278" s="8"/>
    </row>
    <row r="279" ht="37.5">
      <c r="D279" s="8"/>
    </row>
    <row r="280" ht="37.5">
      <c r="D280" s="8"/>
    </row>
    <row r="281" ht="37.5">
      <c r="D281" s="8"/>
    </row>
    <row r="282" ht="37.5">
      <c r="D282" s="8"/>
    </row>
    <row r="283" ht="37.5">
      <c r="D283" s="8"/>
    </row>
    <row r="284" ht="37.5">
      <c r="D284" s="8"/>
    </row>
    <row r="285" ht="37.5">
      <c r="D285" s="8"/>
    </row>
    <row r="286" ht="37.5">
      <c r="D286" s="8"/>
    </row>
    <row r="287" ht="37.5">
      <c r="D287" s="8"/>
    </row>
    <row r="288" ht="37.5">
      <c r="D288" s="8"/>
    </row>
    <row r="289" ht="37.5">
      <c r="D289" s="8"/>
    </row>
    <row r="290" ht="37.5">
      <c r="D290" s="8"/>
    </row>
    <row r="291" ht="37.5">
      <c r="D291" s="8"/>
    </row>
    <row r="292" ht="37.5">
      <c r="D292" s="8"/>
    </row>
    <row r="293" ht="37.5">
      <c r="D293" s="8"/>
    </row>
    <row r="294" ht="37.5">
      <c r="D294" s="8"/>
    </row>
    <row r="295" ht="37.5">
      <c r="D295" s="8"/>
    </row>
    <row r="296" ht="37.5">
      <c r="D296" s="8"/>
    </row>
    <row r="297" ht="37.5">
      <c r="D297" s="8"/>
    </row>
    <row r="298" ht="37.5">
      <c r="D298" s="8"/>
    </row>
    <row r="299" ht="37.5">
      <c r="D299" s="8"/>
    </row>
    <row r="300" ht="37.5">
      <c r="D300" s="8"/>
    </row>
    <row r="301" ht="37.5">
      <c r="D301" s="8"/>
    </row>
    <row r="302" ht="37.5">
      <c r="D302" s="8"/>
    </row>
    <row r="303" ht="37.5">
      <c r="D303" s="8"/>
    </row>
    <row r="304" ht="37.5">
      <c r="D304" s="8"/>
    </row>
    <row r="305" ht="37.5">
      <c r="D305" s="8"/>
    </row>
    <row r="306" ht="37.5">
      <c r="D306" s="8"/>
    </row>
    <row r="307" ht="37.5">
      <c r="D307" s="8"/>
    </row>
    <row r="308" ht="37.5">
      <c r="D308" s="8"/>
    </row>
    <row r="309" ht="37.5">
      <c r="D309" s="8"/>
    </row>
    <row r="310" ht="37.5">
      <c r="D310" s="8"/>
    </row>
    <row r="311" ht="37.5">
      <c r="D311" s="8"/>
    </row>
    <row r="312" ht="37.5">
      <c r="D312" s="8"/>
    </row>
    <row r="313" ht="37.5">
      <c r="D313" s="8"/>
    </row>
    <row r="314" ht="37.5">
      <c r="D314" s="8"/>
    </row>
    <row r="315" ht="37.5">
      <c r="D315" s="8"/>
    </row>
    <row r="316" ht="37.5">
      <c r="D316" s="8"/>
    </row>
    <row r="317" ht="37.5">
      <c r="D317" s="8"/>
    </row>
    <row r="318" ht="37.5">
      <c r="D318" s="8"/>
    </row>
    <row r="319" ht="37.5">
      <c r="D319" s="8"/>
    </row>
    <row r="320" ht="37.5">
      <c r="D320" s="8"/>
    </row>
    <row r="321" ht="37.5">
      <c r="D321" s="8"/>
    </row>
    <row r="322" ht="37.5">
      <c r="D322" s="8"/>
    </row>
    <row r="323" ht="37.5">
      <c r="D323" s="8"/>
    </row>
    <row r="324" ht="37.5">
      <c r="D324" s="8"/>
    </row>
    <row r="325" ht="37.5">
      <c r="D325" s="8"/>
    </row>
    <row r="326" ht="37.5">
      <c r="D326" s="8"/>
    </row>
    <row r="327" ht="37.5">
      <c r="D327" s="8"/>
    </row>
    <row r="328" ht="37.5">
      <c r="D328" s="8"/>
    </row>
    <row r="329" ht="37.5">
      <c r="D329" s="8"/>
    </row>
    <row r="330" ht="37.5">
      <c r="D330" s="8"/>
    </row>
    <row r="331" ht="37.5">
      <c r="D331" s="8"/>
    </row>
    <row r="332" ht="37.5">
      <c r="D332" s="8"/>
    </row>
    <row r="333" ht="37.5">
      <c r="D333" s="8"/>
    </row>
    <row r="334" ht="37.5">
      <c r="D334" s="8"/>
    </row>
    <row r="335" ht="37.5">
      <c r="D335" s="8"/>
    </row>
    <row r="336" ht="37.5">
      <c r="D336" s="8"/>
    </row>
    <row r="337" ht="37.5">
      <c r="D337" s="8"/>
    </row>
    <row r="338" ht="37.5">
      <c r="D338" s="8"/>
    </row>
    <row r="339" ht="37.5">
      <c r="D339" s="8"/>
    </row>
    <row r="340" ht="37.5">
      <c r="D340" s="8"/>
    </row>
    <row r="341" ht="37.5">
      <c r="D341" s="8"/>
    </row>
    <row r="342" ht="37.5">
      <c r="D342" s="8"/>
    </row>
    <row r="343" ht="37.5">
      <c r="D343" s="8"/>
    </row>
    <row r="344" ht="37.5">
      <c r="D344" s="8"/>
    </row>
    <row r="345" ht="37.5">
      <c r="D345" s="8"/>
    </row>
    <row r="346" ht="37.5">
      <c r="D346" s="8"/>
    </row>
    <row r="347" ht="37.5">
      <c r="D347" s="8"/>
    </row>
    <row r="348" ht="37.5">
      <c r="D348" s="8"/>
    </row>
    <row r="349" ht="37.5">
      <c r="D349" s="8"/>
    </row>
    <row r="350" ht="37.5">
      <c r="D350" s="8"/>
    </row>
    <row r="351" ht="37.5">
      <c r="D351" s="8"/>
    </row>
    <row r="352" ht="37.5">
      <c r="D352" s="8"/>
    </row>
    <row r="353" ht="37.5">
      <c r="D353" s="8"/>
    </row>
    <row r="354" ht="37.5">
      <c r="D354" s="8"/>
    </row>
    <row r="355" ht="37.5">
      <c r="D355" s="8"/>
    </row>
    <row r="356" ht="37.5">
      <c r="D356" s="8"/>
    </row>
    <row r="357" ht="37.5">
      <c r="D357" s="8"/>
    </row>
    <row r="358" ht="37.5">
      <c r="D358" s="8"/>
    </row>
    <row r="359" ht="37.5">
      <c r="D359" s="8"/>
    </row>
    <row r="360" ht="37.5">
      <c r="D360" s="8"/>
    </row>
    <row r="361" ht="37.5">
      <c r="D361" s="8"/>
    </row>
    <row r="362" ht="37.5">
      <c r="D362" s="8"/>
    </row>
    <row r="363" ht="37.5">
      <c r="D363" s="8"/>
    </row>
    <row r="364" ht="37.5">
      <c r="D364" s="8"/>
    </row>
    <row r="365" ht="37.5">
      <c r="D365" s="8"/>
    </row>
    <row r="366" ht="37.5">
      <c r="D366" s="8"/>
    </row>
    <row r="367" ht="37.5">
      <c r="D367" s="8"/>
    </row>
    <row r="368" ht="37.5">
      <c r="D368" s="8"/>
    </row>
    <row r="369" ht="37.5">
      <c r="D369" s="8"/>
    </row>
    <row r="370" ht="37.5">
      <c r="D370" s="8"/>
    </row>
    <row r="371" ht="37.5">
      <c r="D371" s="8"/>
    </row>
    <row r="372" ht="37.5">
      <c r="D372" s="8"/>
    </row>
    <row r="373" ht="37.5">
      <c r="D373" s="8"/>
    </row>
    <row r="374" ht="37.5">
      <c r="D374" s="8"/>
    </row>
    <row r="375" ht="37.5">
      <c r="D375" s="8"/>
    </row>
    <row r="376" ht="37.5">
      <c r="D376" s="8"/>
    </row>
    <row r="377" ht="37.5">
      <c r="D377" s="8"/>
    </row>
    <row r="378" ht="37.5">
      <c r="D378" s="8"/>
    </row>
    <row r="379" ht="37.5">
      <c r="D379" s="8"/>
    </row>
    <row r="380" ht="37.5">
      <c r="D380" s="8"/>
    </row>
    <row r="381" ht="37.5">
      <c r="D381" s="8"/>
    </row>
    <row r="382" ht="37.5">
      <c r="D382" s="8"/>
    </row>
    <row r="383" ht="37.5">
      <c r="D383" s="8"/>
    </row>
    <row r="384" ht="37.5">
      <c r="D384" s="8"/>
    </row>
    <row r="385" ht="37.5">
      <c r="D385" s="8"/>
    </row>
    <row r="386" ht="37.5">
      <c r="D386" s="8"/>
    </row>
    <row r="387" ht="37.5">
      <c r="D387" s="8"/>
    </row>
    <row r="388" ht="37.5">
      <c r="D388" s="8"/>
    </row>
    <row r="389" ht="37.5">
      <c r="D389" s="8"/>
    </row>
    <row r="390" ht="37.5">
      <c r="D390" s="8"/>
    </row>
    <row r="391" ht="37.5">
      <c r="D391" s="8"/>
    </row>
    <row r="392" ht="37.5">
      <c r="D392" s="8"/>
    </row>
    <row r="393" ht="37.5">
      <c r="D393" s="8"/>
    </row>
    <row r="394" ht="37.5">
      <c r="D394" s="8"/>
    </row>
    <row r="395" ht="37.5">
      <c r="D395" s="8"/>
    </row>
    <row r="396" ht="37.5">
      <c r="D396" s="8"/>
    </row>
    <row r="397" ht="37.5">
      <c r="D397" s="8"/>
    </row>
    <row r="398" ht="37.5">
      <c r="D398" s="8"/>
    </row>
    <row r="399" ht="37.5">
      <c r="D399" s="8"/>
    </row>
    <row r="400" ht="37.5">
      <c r="D400" s="8"/>
    </row>
    <row r="401" ht="37.5">
      <c r="D401" s="8"/>
    </row>
    <row r="402" ht="37.5">
      <c r="D402" s="8"/>
    </row>
    <row r="403" ht="37.5">
      <c r="D403" s="8"/>
    </row>
    <row r="404" ht="37.5">
      <c r="D404" s="8"/>
    </row>
    <row r="405" ht="37.5">
      <c r="D405" s="8"/>
    </row>
    <row r="406" ht="37.5">
      <c r="D406" s="8"/>
    </row>
    <row r="407" ht="37.5">
      <c r="D407" s="8"/>
    </row>
    <row r="408" ht="37.5">
      <c r="D408" s="8"/>
    </row>
    <row r="409" ht="37.5">
      <c r="D409" s="8"/>
    </row>
    <row r="410" ht="37.5">
      <c r="D410" s="8"/>
    </row>
    <row r="411" ht="37.5">
      <c r="D411" s="8"/>
    </row>
    <row r="412" ht="37.5">
      <c r="D412" s="8"/>
    </row>
    <row r="413" ht="37.5">
      <c r="D413" s="8"/>
    </row>
    <row r="414" ht="37.5">
      <c r="D414" s="8"/>
    </row>
    <row r="415" ht="37.5">
      <c r="D415" s="8"/>
    </row>
    <row r="416" ht="37.5">
      <c r="D416" s="8"/>
    </row>
    <row r="417" ht="37.5">
      <c r="D417" s="8"/>
    </row>
    <row r="418" ht="37.5">
      <c r="D418" s="8"/>
    </row>
    <row r="419" ht="37.5">
      <c r="D419" s="8"/>
    </row>
    <row r="420" ht="37.5">
      <c r="D420" s="8"/>
    </row>
    <row r="421" ht="37.5">
      <c r="D421" s="8"/>
    </row>
    <row r="422" ht="37.5">
      <c r="D422" s="8"/>
    </row>
    <row r="423" ht="37.5">
      <c r="D423" s="8"/>
    </row>
    <row r="424" ht="37.5">
      <c r="D424" s="8"/>
    </row>
    <row r="425" ht="37.5">
      <c r="D425" s="8"/>
    </row>
    <row r="426" ht="37.5">
      <c r="D426" s="8"/>
    </row>
    <row r="427" ht="37.5">
      <c r="D427" s="8"/>
    </row>
    <row r="428" ht="37.5">
      <c r="D428" s="8"/>
    </row>
    <row r="429" ht="37.5">
      <c r="D429" s="8"/>
    </row>
    <row r="430" ht="37.5">
      <c r="D430" s="8"/>
    </row>
    <row r="431" ht="37.5">
      <c r="D431" s="8"/>
    </row>
    <row r="432" ht="37.5">
      <c r="D432" s="8"/>
    </row>
    <row r="433" ht="37.5">
      <c r="D433" s="8"/>
    </row>
    <row r="434" ht="37.5">
      <c r="D434" s="8"/>
    </row>
    <row r="435" ht="37.5">
      <c r="D435" s="8"/>
    </row>
    <row r="436" ht="37.5">
      <c r="D436" s="8"/>
    </row>
    <row r="437" ht="37.5">
      <c r="D437" s="8"/>
    </row>
    <row r="438" ht="37.5">
      <c r="D438" s="8"/>
    </row>
    <row r="439" ht="37.5">
      <c r="D439" s="8"/>
    </row>
    <row r="440" ht="37.5">
      <c r="D440" s="8"/>
    </row>
    <row r="441" ht="37.5">
      <c r="D441" s="8"/>
    </row>
    <row r="442" ht="37.5">
      <c r="D442" s="8"/>
    </row>
    <row r="443" ht="37.5">
      <c r="D443" s="8"/>
    </row>
    <row r="444" ht="37.5">
      <c r="D444" s="8"/>
    </row>
    <row r="445" ht="37.5">
      <c r="D445" s="8"/>
    </row>
    <row r="446" ht="37.5">
      <c r="D446" s="8"/>
    </row>
    <row r="447" ht="37.5">
      <c r="D447" s="8"/>
    </row>
    <row r="448" ht="37.5">
      <c r="D448" s="8"/>
    </row>
    <row r="449" ht="37.5">
      <c r="D449" s="8"/>
    </row>
    <row r="450" ht="37.5">
      <c r="D450" s="8"/>
    </row>
    <row r="451" ht="37.5">
      <c r="D451" s="8"/>
    </row>
    <row r="452" ht="37.5">
      <c r="D452" s="8"/>
    </row>
    <row r="453" ht="37.5">
      <c r="D453" s="8"/>
    </row>
    <row r="454" ht="37.5">
      <c r="D454" s="8"/>
    </row>
    <row r="455" ht="37.5">
      <c r="D455" s="8"/>
    </row>
    <row r="456" ht="37.5">
      <c r="D456" s="8"/>
    </row>
    <row r="457" ht="37.5">
      <c r="D457" s="8"/>
    </row>
    <row r="458" ht="37.5">
      <c r="D458" s="8"/>
    </row>
    <row r="459" ht="37.5">
      <c r="D459" s="8"/>
    </row>
    <row r="460" ht="37.5">
      <c r="D460" s="8"/>
    </row>
    <row r="461" ht="37.5">
      <c r="D461" s="8"/>
    </row>
    <row r="462" ht="37.5">
      <c r="D462" s="8"/>
    </row>
    <row r="463" ht="37.5">
      <c r="D463" s="8"/>
    </row>
    <row r="464" ht="37.5">
      <c r="D464" s="8"/>
    </row>
    <row r="465" ht="37.5">
      <c r="D465" s="8"/>
    </row>
    <row r="466" ht="37.5">
      <c r="D466" s="8"/>
    </row>
    <row r="467" ht="37.5">
      <c r="D467" s="8"/>
    </row>
    <row r="468" ht="37.5">
      <c r="D468" s="8"/>
    </row>
    <row r="469" ht="37.5">
      <c r="D469" s="8"/>
    </row>
    <row r="470" ht="37.5">
      <c r="D470" s="8"/>
    </row>
    <row r="471" ht="37.5">
      <c r="D471" s="8"/>
    </row>
    <row r="472" ht="37.5">
      <c r="D472" s="8"/>
    </row>
    <row r="473" ht="37.5">
      <c r="D473" s="8"/>
    </row>
    <row r="474" ht="37.5">
      <c r="D474" s="8"/>
    </row>
    <row r="475" ht="37.5">
      <c r="D475" s="8"/>
    </row>
    <row r="476" ht="37.5">
      <c r="D476" s="8"/>
    </row>
    <row r="477" ht="37.5">
      <c r="D477" s="8"/>
    </row>
    <row r="478" ht="37.5">
      <c r="D478" s="8"/>
    </row>
    <row r="479" ht="37.5">
      <c r="D479" s="8"/>
    </row>
    <row r="480" ht="37.5">
      <c r="D480" s="8"/>
    </row>
    <row r="481" ht="37.5">
      <c r="D481" s="8"/>
    </row>
    <row r="482" ht="37.5">
      <c r="D482" s="8"/>
    </row>
    <row r="483" ht="37.5">
      <c r="D483" s="8"/>
    </row>
    <row r="484" ht="37.5">
      <c r="D484" s="8"/>
    </row>
    <row r="485" ht="37.5">
      <c r="D485" s="8"/>
    </row>
    <row r="486" ht="37.5">
      <c r="D486" s="8"/>
    </row>
    <row r="487" ht="37.5">
      <c r="D487" s="8"/>
    </row>
    <row r="488" ht="37.5">
      <c r="D488" s="8"/>
    </row>
    <row r="489" ht="37.5">
      <c r="D489" s="8"/>
    </row>
    <row r="490" ht="37.5">
      <c r="D490" s="8"/>
    </row>
    <row r="491" ht="37.5">
      <c r="D491" s="8"/>
    </row>
    <row r="492" ht="37.5">
      <c r="D492" s="8"/>
    </row>
    <row r="493" ht="37.5">
      <c r="D493" s="8"/>
    </row>
    <row r="494" ht="37.5">
      <c r="D494" s="8"/>
    </row>
    <row r="495" ht="37.5">
      <c r="D495" s="8"/>
    </row>
    <row r="496" ht="37.5">
      <c r="D496" s="8"/>
    </row>
    <row r="497" ht="37.5">
      <c r="D497" s="8"/>
    </row>
    <row r="498" ht="37.5">
      <c r="D498" s="8"/>
    </row>
    <row r="499" ht="37.5">
      <c r="D499" s="8"/>
    </row>
    <row r="500" ht="37.5">
      <c r="D500" s="8"/>
    </row>
    <row r="501" ht="37.5">
      <c r="D501" s="8"/>
    </row>
    <row r="502" ht="37.5">
      <c r="D502" s="8"/>
    </row>
    <row r="503" ht="37.5">
      <c r="D503" s="8"/>
    </row>
    <row r="504" ht="37.5">
      <c r="D504" s="8"/>
    </row>
    <row r="505" ht="37.5">
      <c r="D505" s="8"/>
    </row>
    <row r="506" ht="37.5">
      <c r="D506" s="8"/>
    </row>
    <row r="507" ht="37.5">
      <c r="D507" s="8"/>
    </row>
    <row r="508" ht="37.5">
      <c r="D508" s="8"/>
    </row>
    <row r="509" ht="37.5">
      <c r="D509" s="8"/>
    </row>
    <row r="510" ht="37.5">
      <c r="D510" s="8"/>
    </row>
    <row r="511" ht="37.5">
      <c r="D511" s="8"/>
    </row>
    <row r="512" ht="37.5">
      <c r="D512" s="8"/>
    </row>
    <row r="513" ht="37.5">
      <c r="D513" s="8"/>
    </row>
    <row r="514" ht="37.5">
      <c r="D514" s="8"/>
    </row>
    <row r="515" ht="37.5">
      <c r="D515" s="8"/>
    </row>
    <row r="516" ht="37.5">
      <c r="D516" s="8"/>
    </row>
    <row r="517" ht="37.5">
      <c r="D517" s="8"/>
    </row>
    <row r="518" ht="37.5">
      <c r="D518" s="8"/>
    </row>
    <row r="519" ht="37.5">
      <c r="D519" s="8"/>
    </row>
    <row r="520" ht="37.5">
      <c r="D520" s="8"/>
    </row>
    <row r="521" ht="37.5">
      <c r="D521" s="8"/>
    </row>
    <row r="522" ht="37.5">
      <c r="D522" s="8"/>
    </row>
    <row r="523" ht="37.5">
      <c r="D523" s="8"/>
    </row>
    <row r="524" ht="37.5">
      <c r="D524" s="8"/>
    </row>
    <row r="525" ht="37.5">
      <c r="D525" s="8"/>
    </row>
    <row r="526" ht="37.5">
      <c r="D526" s="8"/>
    </row>
    <row r="527" ht="37.5">
      <c r="D527" s="8"/>
    </row>
    <row r="528" ht="37.5">
      <c r="D528" s="8"/>
    </row>
    <row r="529" ht="37.5">
      <c r="D529" s="8"/>
    </row>
    <row r="530" ht="37.5">
      <c r="D530" s="8"/>
    </row>
    <row r="531" ht="37.5">
      <c r="D531" s="8"/>
    </row>
    <row r="532" ht="37.5">
      <c r="D532" s="8"/>
    </row>
    <row r="533" ht="37.5">
      <c r="D533" s="8"/>
    </row>
    <row r="534" ht="37.5">
      <c r="D534" s="8"/>
    </row>
    <row r="535" ht="37.5">
      <c r="D535" s="8"/>
    </row>
    <row r="536" ht="37.5">
      <c r="D536" s="8"/>
    </row>
    <row r="537" ht="37.5">
      <c r="D537" s="8"/>
    </row>
    <row r="538" ht="37.5">
      <c r="D538" s="8"/>
    </row>
    <row r="539" ht="37.5">
      <c r="D539" s="8"/>
    </row>
    <row r="540" ht="37.5">
      <c r="D540" s="8"/>
    </row>
    <row r="541" ht="37.5">
      <c r="D541" s="8"/>
    </row>
    <row r="542" ht="37.5">
      <c r="D542" s="8"/>
    </row>
    <row r="543" ht="37.5">
      <c r="D543" s="8"/>
    </row>
    <row r="544" ht="37.5">
      <c r="D544" s="8"/>
    </row>
    <row r="545" ht="37.5">
      <c r="D545" s="8"/>
    </row>
    <row r="546" ht="37.5">
      <c r="D546" s="8"/>
    </row>
    <row r="547" ht="37.5">
      <c r="D547" s="8"/>
    </row>
    <row r="548" ht="37.5">
      <c r="D548" s="8"/>
    </row>
    <row r="549" ht="37.5">
      <c r="D549" s="8"/>
    </row>
    <row r="550" ht="37.5">
      <c r="D550" s="8"/>
    </row>
    <row r="551" ht="37.5">
      <c r="D551" s="8"/>
    </row>
    <row r="552" ht="37.5">
      <c r="D552" s="8"/>
    </row>
    <row r="553" ht="37.5">
      <c r="D553" s="8"/>
    </row>
    <row r="554" ht="37.5">
      <c r="D554" s="8"/>
    </row>
    <row r="555" ht="37.5">
      <c r="D555" s="8"/>
    </row>
    <row r="556" ht="37.5">
      <c r="D556" s="8"/>
    </row>
    <row r="557" ht="37.5">
      <c r="D557" s="8"/>
    </row>
    <row r="558" ht="37.5">
      <c r="D558" s="8"/>
    </row>
    <row r="559" ht="37.5">
      <c r="D559" s="8"/>
    </row>
    <row r="560" ht="37.5">
      <c r="D560" s="8"/>
    </row>
    <row r="561" ht="37.5">
      <c r="D561" s="8"/>
    </row>
    <row r="562" ht="37.5">
      <c r="D562" s="8"/>
    </row>
    <row r="563" ht="37.5">
      <c r="D563" s="8"/>
    </row>
    <row r="564" ht="37.5">
      <c r="D564" s="8"/>
    </row>
    <row r="565" ht="37.5">
      <c r="D565" s="8"/>
    </row>
    <row r="566" ht="37.5">
      <c r="D566" s="8"/>
    </row>
    <row r="567" ht="37.5">
      <c r="D567" s="8"/>
    </row>
    <row r="568" ht="37.5">
      <c r="D568" s="8"/>
    </row>
    <row r="569" ht="37.5">
      <c r="D569" s="8"/>
    </row>
    <row r="570" ht="37.5">
      <c r="D570" s="8"/>
    </row>
    <row r="571" ht="37.5">
      <c r="D571" s="8"/>
    </row>
    <row r="572" ht="37.5">
      <c r="D572" s="8"/>
    </row>
    <row r="573" ht="37.5">
      <c r="D573" s="8"/>
    </row>
    <row r="574" ht="37.5">
      <c r="D574" s="8"/>
    </row>
    <row r="575" ht="37.5">
      <c r="D575" s="8"/>
    </row>
    <row r="576" ht="37.5">
      <c r="D576" s="8"/>
    </row>
    <row r="577" ht="37.5">
      <c r="D577" s="8"/>
    </row>
    <row r="578" ht="37.5">
      <c r="D578" s="8"/>
    </row>
    <row r="579" ht="37.5">
      <c r="D579" s="8"/>
    </row>
    <row r="580" ht="37.5">
      <c r="D580" s="8"/>
    </row>
    <row r="581" ht="37.5">
      <c r="D581" s="8"/>
    </row>
    <row r="582" ht="37.5">
      <c r="D582" s="8"/>
    </row>
    <row r="583" ht="37.5">
      <c r="D583" s="8"/>
    </row>
    <row r="584" ht="37.5">
      <c r="D584" s="8"/>
    </row>
    <row r="585" ht="37.5">
      <c r="D585" s="8"/>
    </row>
    <row r="586" ht="37.5">
      <c r="D586" s="8"/>
    </row>
    <row r="587" ht="37.5">
      <c r="D587" s="8"/>
    </row>
    <row r="588" ht="37.5">
      <c r="D588" s="8"/>
    </row>
    <row r="589" ht="37.5">
      <c r="D589" s="8"/>
    </row>
    <row r="590" ht="37.5">
      <c r="D590" s="8"/>
    </row>
    <row r="591" ht="37.5">
      <c r="D591" s="8"/>
    </row>
    <row r="592" ht="37.5">
      <c r="D592" s="8"/>
    </row>
    <row r="593" ht="37.5">
      <c r="D593" s="8"/>
    </row>
    <row r="594" ht="37.5">
      <c r="D594" s="8"/>
    </row>
    <row r="595" ht="37.5">
      <c r="D595" s="8"/>
    </row>
    <row r="596" ht="37.5">
      <c r="D596" s="8"/>
    </row>
    <row r="597" ht="37.5">
      <c r="D597" s="8"/>
    </row>
    <row r="598" ht="37.5">
      <c r="D598" s="8"/>
    </row>
    <row r="599" ht="37.5">
      <c r="D599" s="8"/>
    </row>
    <row r="600" ht="37.5">
      <c r="D600" s="8"/>
    </row>
    <row r="601" ht="37.5">
      <c r="D601" s="8"/>
    </row>
    <row r="602" ht="37.5">
      <c r="D602" s="8"/>
    </row>
    <row r="603" ht="37.5">
      <c r="D603" s="8"/>
    </row>
    <row r="604" ht="37.5">
      <c r="D604" s="8"/>
    </row>
    <row r="605" ht="37.5">
      <c r="D605" s="8"/>
    </row>
    <row r="606" ht="37.5">
      <c r="D606" s="8"/>
    </row>
    <row r="607" ht="37.5">
      <c r="D607" s="8"/>
    </row>
    <row r="608" ht="37.5">
      <c r="D608" s="8"/>
    </row>
    <row r="609" ht="37.5">
      <c r="D609" s="8"/>
    </row>
    <row r="610" ht="37.5">
      <c r="D610" s="8"/>
    </row>
    <row r="611" ht="37.5">
      <c r="D611" s="8"/>
    </row>
    <row r="612" ht="37.5">
      <c r="D612" s="8"/>
    </row>
    <row r="613" ht="37.5">
      <c r="D613" s="8"/>
    </row>
    <row r="614" ht="37.5">
      <c r="D614" s="8"/>
    </row>
    <row r="615" ht="37.5">
      <c r="D615" s="8"/>
    </row>
    <row r="616" ht="37.5">
      <c r="D616" s="8"/>
    </row>
    <row r="617" ht="37.5">
      <c r="D617" s="8"/>
    </row>
    <row r="618" ht="37.5">
      <c r="D618" s="8"/>
    </row>
    <row r="619" ht="37.5">
      <c r="D619" s="8"/>
    </row>
    <row r="620" ht="37.5">
      <c r="D620" s="8"/>
    </row>
    <row r="621" ht="37.5">
      <c r="D621" s="8"/>
    </row>
    <row r="622" ht="37.5">
      <c r="D622" s="8"/>
    </row>
    <row r="623" ht="37.5">
      <c r="D623" s="8"/>
    </row>
    <row r="624" ht="37.5">
      <c r="D624" s="8"/>
    </row>
    <row r="625" ht="37.5">
      <c r="D625" s="8"/>
    </row>
    <row r="626" ht="37.5">
      <c r="D626" s="8"/>
    </row>
    <row r="627" ht="37.5">
      <c r="D627" s="8"/>
    </row>
    <row r="628" ht="37.5">
      <c r="D628" s="8"/>
    </row>
    <row r="629" ht="37.5">
      <c r="D629" s="8"/>
    </row>
    <row r="630" ht="37.5">
      <c r="D630" s="8"/>
    </row>
    <row r="631" ht="37.5">
      <c r="D631" s="8"/>
    </row>
    <row r="632" ht="37.5">
      <c r="D632" s="8"/>
    </row>
    <row r="633" ht="37.5">
      <c r="D633" s="8"/>
    </row>
    <row r="634" ht="37.5">
      <c r="D634" s="8"/>
    </row>
    <row r="635" ht="37.5">
      <c r="D635" s="8"/>
    </row>
    <row r="636" ht="37.5">
      <c r="D636" s="8"/>
    </row>
    <row r="637" ht="37.5">
      <c r="D637" s="8"/>
    </row>
    <row r="638" ht="37.5">
      <c r="D638" s="8"/>
    </row>
    <row r="639" ht="37.5">
      <c r="D639" s="8"/>
    </row>
    <row r="640" ht="37.5">
      <c r="D640" s="8"/>
    </row>
    <row r="641" ht="37.5">
      <c r="D641" s="8"/>
    </row>
    <row r="642" ht="37.5">
      <c r="D642" s="8"/>
    </row>
    <row r="643" ht="37.5">
      <c r="D643" s="8"/>
    </row>
    <row r="644" ht="37.5">
      <c r="D644" s="8"/>
    </row>
    <row r="645" ht="37.5">
      <c r="D645" s="8"/>
    </row>
    <row r="646" ht="37.5">
      <c r="D646" s="8"/>
    </row>
    <row r="647" ht="37.5">
      <c r="D647" s="8"/>
    </row>
    <row r="648" ht="37.5">
      <c r="D648" s="8"/>
    </row>
    <row r="649" ht="37.5">
      <c r="D649" s="8"/>
    </row>
    <row r="650" ht="37.5">
      <c r="D650" s="8"/>
    </row>
    <row r="651" ht="37.5">
      <c r="D651" s="8"/>
    </row>
    <row r="652" ht="37.5">
      <c r="D652" s="8"/>
    </row>
    <row r="653" ht="37.5">
      <c r="D653" s="8"/>
    </row>
    <row r="654" ht="37.5">
      <c r="D654" s="8"/>
    </row>
    <row r="655" ht="37.5">
      <c r="D655" s="8"/>
    </row>
    <row r="656" ht="37.5">
      <c r="D656" s="8"/>
    </row>
    <row r="657" ht="37.5">
      <c r="D657" s="8"/>
    </row>
    <row r="658" ht="37.5">
      <c r="D658" s="8"/>
    </row>
    <row r="659" ht="37.5">
      <c r="D659" s="8"/>
    </row>
    <row r="660" ht="37.5">
      <c r="D660" s="8"/>
    </row>
    <row r="661" ht="37.5">
      <c r="D661" s="8"/>
    </row>
    <row r="662" ht="37.5">
      <c r="D662" s="8"/>
    </row>
    <row r="663" ht="37.5">
      <c r="D663" s="8"/>
    </row>
    <row r="664" ht="37.5">
      <c r="D664" s="8"/>
    </row>
    <row r="665" ht="37.5">
      <c r="D665" s="8"/>
    </row>
    <row r="666" ht="37.5">
      <c r="D666" s="8"/>
    </row>
    <row r="667" ht="37.5">
      <c r="D667" s="8"/>
    </row>
    <row r="668" ht="37.5">
      <c r="D668" s="8"/>
    </row>
    <row r="669" ht="37.5">
      <c r="D669" s="8"/>
    </row>
    <row r="670" ht="37.5">
      <c r="D670" s="8"/>
    </row>
    <row r="671" ht="37.5">
      <c r="D671" s="8"/>
    </row>
    <row r="672" ht="37.5">
      <c r="D672" s="8"/>
    </row>
    <row r="673" ht="37.5">
      <c r="D673" s="8"/>
    </row>
    <row r="674" ht="37.5">
      <c r="D674" s="8"/>
    </row>
    <row r="675" ht="37.5">
      <c r="D675" s="8"/>
    </row>
    <row r="676" ht="37.5">
      <c r="D676" s="8"/>
    </row>
    <row r="677" ht="37.5">
      <c r="D677" s="8"/>
    </row>
    <row r="678" ht="37.5">
      <c r="D678" s="8"/>
    </row>
    <row r="679" ht="37.5">
      <c r="D679" s="8"/>
    </row>
    <row r="680" ht="37.5">
      <c r="D680" s="8"/>
    </row>
    <row r="681" ht="37.5">
      <c r="D681" s="8"/>
    </row>
    <row r="682" ht="37.5">
      <c r="D682" s="8"/>
    </row>
    <row r="683" ht="37.5">
      <c r="D683" s="8"/>
    </row>
    <row r="684" ht="37.5">
      <c r="D684" s="8"/>
    </row>
    <row r="685" ht="37.5">
      <c r="D685" s="8"/>
    </row>
    <row r="686" ht="37.5">
      <c r="D686" s="8"/>
    </row>
    <row r="687" ht="37.5">
      <c r="D687" s="8"/>
    </row>
    <row r="688" ht="37.5">
      <c r="D688" s="8"/>
    </row>
    <row r="689" ht="37.5">
      <c r="D689" s="8"/>
    </row>
    <row r="690" ht="37.5">
      <c r="D690" s="8"/>
    </row>
    <row r="691" ht="37.5">
      <c r="D691" s="8"/>
    </row>
    <row r="692" ht="37.5">
      <c r="D692" s="8"/>
    </row>
    <row r="693" ht="37.5">
      <c r="D693" s="8"/>
    </row>
    <row r="694" ht="37.5">
      <c r="D694" s="8"/>
    </row>
    <row r="695" ht="37.5">
      <c r="D695" s="8"/>
    </row>
    <row r="696" ht="37.5">
      <c r="D696" s="8"/>
    </row>
    <row r="697" ht="37.5">
      <c r="D697" s="8"/>
    </row>
    <row r="698" ht="37.5">
      <c r="D698" s="8"/>
    </row>
    <row r="699" ht="37.5">
      <c r="D699" s="8"/>
    </row>
    <row r="700" ht="37.5">
      <c r="D700" s="8"/>
    </row>
    <row r="701" ht="37.5">
      <c r="D701" s="8"/>
    </row>
    <row r="702" ht="37.5">
      <c r="D702" s="8"/>
    </row>
    <row r="703" ht="37.5">
      <c r="D703" s="8"/>
    </row>
    <row r="704" ht="37.5">
      <c r="D704" s="8"/>
    </row>
    <row r="705" ht="37.5">
      <c r="D705" s="8"/>
    </row>
    <row r="706" ht="37.5">
      <c r="D706" s="8"/>
    </row>
    <row r="707" ht="37.5">
      <c r="D707" s="8"/>
    </row>
    <row r="708" ht="37.5">
      <c r="D708" s="8"/>
    </row>
    <row r="709" ht="37.5">
      <c r="D709" s="8"/>
    </row>
    <row r="710" ht="37.5">
      <c r="D710" s="8"/>
    </row>
    <row r="711" ht="37.5">
      <c r="D711" s="8"/>
    </row>
    <row r="712" ht="37.5">
      <c r="D712" s="8"/>
    </row>
    <row r="713" ht="37.5">
      <c r="D713" s="8"/>
    </row>
    <row r="714" ht="37.5">
      <c r="D714" s="8"/>
    </row>
    <row r="715" ht="37.5">
      <c r="D715" s="8"/>
    </row>
    <row r="716" ht="37.5">
      <c r="D716" s="8"/>
    </row>
    <row r="717" ht="37.5">
      <c r="D717" s="8"/>
    </row>
    <row r="718" ht="37.5">
      <c r="D718" s="8"/>
    </row>
    <row r="719" ht="37.5">
      <c r="D719" s="8"/>
    </row>
    <row r="720" ht="37.5">
      <c r="D720" s="8"/>
    </row>
    <row r="721" ht="37.5">
      <c r="D721" s="8"/>
    </row>
    <row r="722" ht="37.5">
      <c r="D722" s="8"/>
    </row>
    <row r="723" ht="37.5">
      <c r="D723" s="8"/>
    </row>
    <row r="724" ht="37.5">
      <c r="D724" s="8"/>
    </row>
    <row r="725" ht="37.5">
      <c r="D725" s="8"/>
    </row>
    <row r="726" ht="37.5">
      <c r="D726" s="8"/>
    </row>
    <row r="727" ht="37.5">
      <c r="D727" s="8"/>
    </row>
    <row r="728" ht="37.5">
      <c r="D728" s="8"/>
    </row>
    <row r="729" ht="37.5">
      <c r="D729" s="8"/>
    </row>
    <row r="730" ht="37.5">
      <c r="D730" s="8"/>
    </row>
    <row r="731" ht="37.5">
      <c r="D731" s="8"/>
    </row>
    <row r="732" ht="37.5">
      <c r="D732" s="8"/>
    </row>
    <row r="733" ht="37.5">
      <c r="D733" s="8"/>
    </row>
    <row r="734" ht="37.5">
      <c r="D734" s="8"/>
    </row>
    <row r="735" ht="37.5">
      <c r="D735" s="8"/>
    </row>
    <row r="736" ht="37.5">
      <c r="D736" s="8"/>
    </row>
    <row r="737" ht="37.5">
      <c r="D737" s="8"/>
    </row>
    <row r="738" ht="37.5">
      <c r="D738" s="8"/>
    </row>
    <row r="739" ht="37.5">
      <c r="D739" s="8"/>
    </row>
    <row r="740" ht="37.5">
      <c r="D740" s="8"/>
    </row>
    <row r="741" ht="37.5">
      <c r="D741" s="8"/>
    </row>
    <row r="742" ht="37.5">
      <c r="D742" s="8"/>
    </row>
    <row r="743" ht="37.5">
      <c r="D743" s="8"/>
    </row>
    <row r="744" ht="37.5">
      <c r="D744" s="8"/>
    </row>
    <row r="745" ht="37.5">
      <c r="D745" s="8"/>
    </row>
    <row r="746" ht="37.5">
      <c r="D746" s="8"/>
    </row>
    <row r="747" ht="37.5">
      <c r="D747" s="8"/>
    </row>
    <row r="748" ht="37.5">
      <c r="D748" s="8"/>
    </row>
    <row r="749" ht="37.5">
      <c r="D749" s="8"/>
    </row>
    <row r="750" ht="37.5">
      <c r="D750" s="8"/>
    </row>
    <row r="751" ht="37.5">
      <c r="D751" s="8"/>
    </row>
    <row r="752" ht="37.5">
      <c r="D752" s="8"/>
    </row>
    <row r="753" ht="37.5">
      <c r="D753" s="8"/>
    </row>
    <row r="754" ht="37.5">
      <c r="D754" s="8"/>
    </row>
    <row r="755" ht="37.5">
      <c r="D755" s="8"/>
    </row>
    <row r="756" ht="37.5">
      <c r="D756" s="8"/>
    </row>
    <row r="757" ht="37.5">
      <c r="D757" s="8"/>
    </row>
    <row r="758" ht="37.5">
      <c r="D758" s="8"/>
    </row>
    <row r="759" ht="37.5">
      <c r="D759" s="8"/>
    </row>
    <row r="760" ht="37.5">
      <c r="D760" s="8"/>
    </row>
    <row r="761" ht="37.5">
      <c r="D761" s="8"/>
    </row>
    <row r="762" ht="37.5">
      <c r="D762" s="8"/>
    </row>
    <row r="763" ht="37.5">
      <c r="D763" s="8"/>
    </row>
    <row r="764" ht="37.5">
      <c r="D764" s="8"/>
    </row>
    <row r="765" ht="37.5">
      <c r="D765" s="8"/>
    </row>
    <row r="766" ht="37.5">
      <c r="D766" s="8"/>
    </row>
    <row r="767" ht="37.5">
      <c r="D767" s="8"/>
    </row>
    <row r="768" ht="37.5">
      <c r="D768" s="8"/>
    </row>
    <row r="769" ht="37.5">
      <c r="D769" s="8"/>
    </row>
    <row r="770" ht="37.5">
      <c r="D770" s="8"/>
    </row>
    <row r="771" ht="37.5">
      <c r="D771" s="8"/>
    </row>
    <row r="772" ht="37.5">
      <c r="D772" s="8"/>
    </row>
    <row r="773" ht="37.5">
      <c r="D773" s="8"/>
    </row>
    <row r="774" ht="37.5">
      <c r="D774" s="8"/>
    </row>
    <row r="775" ht="37.5">
      <c r="D775" s="8"/>
    </row>
    <row r="776" ht="37.5">
      <c r="D776" s="8"/>
    </row>
    <row r="777" ht="37.5">
      <c r="D777" s="8"/>
    </row>
    <row r="778" ht="37.5">
      <c r="D778" s="8"/>
    </row>
    <row r="779" ht="37.5">
      <c r="D779" s="8"/>
    </row>
    <row r="780" ht="37.5">
      <c r="D780" s="8"/>
    </row>
    <row r="781" ht="37.5">
      <c r="D781" s="8"/>
    </row>
    <row r="782" ht="37.5">
      <c r="D782" s="8"/>
    </row>
    <row r="783" ht="37.5">
      <c r="D783" s="8"/>
    </row>
    <row r="784" ht="37.5">
      <c r="D784" s="8"/>
    </row>
    <row r="785" ht="37.5">
      <c r="D785" s="8"/>
    </row>
    <row r="786" ht="37.5">
      <c r="D786" s="8"/>
    </row>
    <row r="787" ht="37.5">
      <c r="D787" s="8"/>
    </row>
    <row r="788" ht="37.5">
      <c r="D788" s="8"/>
    </row>
    <row r="789" ht="37.5">
      <c r="D789" s="8"/>
    </row>
    <row r="790" ht="37.5">
      <c r="D790" s="8"/>
    </row>
    <row r="791" ht="37.5">
      <c r="D791" s="8"/>
    </row>
    <row r="792" ht="37.5">
      <c r="D792" s="8"/>
    </row>
    <row r="793" ht="37.5">
      <c r="D793" s="8"/>
    </row>
    <row r="794" ht="37.5">
      <c r="D794" s="8"/>
    </row>
    <row r="795" ht="37.5">
      <c r="D795" s="8"/>
    </row>
    <row r="796" ht="37.5">
      <c r="D796" s="8"/>
    </row>
    <row r="797" ht="37.5">
      <c r="D797" s="8"/>
    </row>
    <row r="798" ht="37.5">
      <c r="D798" s="8"/>
    </row>
    <row r="799" ht="37.5">
      <c r="D799" s="8"/>
    </row>
    <row r="800" ht="37.5">
      <c r="D800" s="8"/>
    </row>
    <row r="801" ht="37.5">
      <c r="D801" s="8"/>
    </row>
    <row r="802" ht="37.5">
      <c r="D802" s="8"/>
    </row>
    <row r="803" ht="37.5">
      <c r="D803" s="8"/>
    </row>
    <row r="804" ht="37.5">
      <c r="D804" s="8"/>
    </row>
    <row r="805" ht="37.5">
      <c r="D805" s="8"/>
    </row>
    <row r="806" ht="37.5">
      <c r="D806" s="8"/>
    </row>
    <row r="807" ht="37.5">
      <c r="D807" s="8"/>
    </row>
    <row r="808" ht="37.5">
      <c r="D808" s="8"/>
    </row>
    <row r="809" ht="37.5">
      <c r="D809" s="8"/>
    </row>
    <row r="810" ht="37.5">
      <c r="D810" s="8"/>
    </row>
    <row r="811" ht="37.5">
      <c r="D811" s="8"/>
    </row>
    <row r="812" ht="37.5">
      <c r="D812" s="8"/>
    </row>
    <row r="813" ht="37.5">
      <c r="D813" s="8"/>
    </row>
    <row r="814" ht="37.5">
      <c r="D814" s="8"/>
    </row>
    <row r="815" ht="37.5">
      <c r="D815" s="8"/>
    </row>
    <row r="816" ht="37.5">
      <c r="D816" s="8"/>
    </row>
    <row r="817" ht="37.5">
      <c r="D817" s="8"/>
    </row>
    <row r="818" ht="37.5">
      <c r="D818" s="8"/>
    </row>
  </sheetData>
  <sheetProtection/>
  <mergeCells count="644">
    <mergeCell ref="P94:P95"/>
    <mergeCell ref="Q94:Q95"/>
    <mergeCell ref="R94:S95"/>
    <mergeCell ref="G94:G95"/>
    <mergeCell ref="L94:L95"/>
    <mergeCell ref="N94:N95"/>
    <mergeCell ref="O94:O95"/>
    <mergeCell ref="K94:K98"/>
    <mergeCell ref="Q107:Q109"/>
    <mergeCell ref="M94:M98"/>
    <mergeCell ref="R69:S69"/>
    <mergeCell ref="R70:S70"/>
    <mergeCell ref="R82:S83"/>
    <mergeCell ref="P99:P100"/>
    <mergeCell ref="R106:S106"/>
    <mergeCell ref="R104:S105"/>
    <mergeCell ref="Q90:Q91"/>
    <mergeCell ref="Q101:Q103"/>
    <mergeCell ref="Q42:Q43"/>
    <mergeCell ref="R48:S48"/>
    <mergeCell ref="Q44:Q45"/>
    <mergeCell ref="R46:S46"/>
    <mergeCell ref="Q49:Q50"/>
    <mergeCell ref="R79:S79"/>
    <mergeCell ref="R65:S66"/>
    <mergeCell ref="R77:S78"/>
    <mergeCell ref="R73:S73"/>
    <mergeCell ref="R71:S71"/>
    <mergeCell ref="R74:S74"/>
    <mergeCell ref="R56:S57"/>
    <mergeCell ref="R54:S54"/>
    <mergeCell ref="R60:S60"/>
    <mergeCell ref="M49:M50"/>
    <mergeCell ref="N49:N50"/>
    <mergeCell ref="O49:O50"/>
    <mergeCell ref="P49:P50"/>
    <mergeCell ref="Q36:Q37"/>
    <mergeCell ref="Q38:Q39"/>
    <mergeCell ref="Q32:Q33"/>
    <mergeCell ref="Q34:Q35"/>
    <mergeCell ref="N31:N33"/>
    <mergeCell ref="N34:N35"/>
    <mergeCell ref="P44:P45"/>
    <mergeCell ref="O32:O33"/>
    <mergeCell ref="P32:P33"/>
    <mergeCell ref="P34:P35"/>
    <mergeCell ref="O34:O35"/>
    <mergeCell ref="O44:O45"/>
    <mergeCell ref="O42:O43"/>
    <mergeCell ref="N44:N45"/>
    <mergeCell ref="K36:K37"/>
    <mergeCell ref="M36:M40"/>
    <mergeCell ref="N36:N40"/>
    <mergeCell ref="K38:K39"/>
    <mergeCell ref="L36:L37"/>
    <mergeCell ref="L38:L39"/>
    <mergeCell ref="H44:H45"/>
    <mergeCell ref="I42:I43"/>
    <mergeCell ref="J44:J45"/>
    <mergeCell ref="I44:I45"/>
    <mergeCell ref="E46:E48"/>
    <mergeCell ref="F51:F55"/>
    <mergeCell ref="G44:G45"/>
    <mergeCell ref="F44:F45"/>
    <mergeCell ref="G51:G53"/>
    <mergeCell ref="M51:M55"/>
    <mergeCell ref="M44:M45"/>
    <mergeCell ref="L44:L45"/>
    <mergeCell ref="K41:K43"/>
    <mergeCell ref="M41:M43"/>
    <mergeCell ref="K46:K48"/>
    <mergeCell ref="K51:K55"/>
    <mergeCell ref="L51:L55"/>
    <mergeCell ref="K44:K45"/>
    <mergeCell ref="M46:M48"/>
    <mergeCell ref="P42:P43"/>
    <mergeCell ref="P36:P37"/>
    <mergeCell ref="P38:P39"/>
    <mergeCell ref="O38:O39"/>
    <mergeCell ref="G63:G64"/>
    <mergeCell ref="G65:G66"/>
    <mergeCell ref="I63:I64"/>
    <mergeCell ref="G67:G68"/>
    <mergeCell ref="H67:H68"/>
    <mergeCell ref="I65:I66"/>
    <mergeCell ref="G75:G76"/>
    <mergeCell ref="H75:H76"/>
    <mergeCell ref="H65:H66"/>
    <mergeCell ref="L80:L81"/>
    <mergeCell ref="L65:L66"/>
    <mergeCell ref="J77:J78"/>
    <mergeCell ref="L77:L78"/>
    <mergeCell ref="K77:K78"/>
    <mergeCell ref="R85:S85"/>
    <mergeCell ref="R84:S84"/>
    <mergeCell ref="R80:S81"/>
    <mergeCell ref="M67:M68"/>
    <mergeCell ref="M77:M78"/>
    <mergeCell ref="Q82:Q83"/>
    <mergeCell ref="O82:O83"/>
    <mergeCell ref="P82:P83"/>
    <mergeCell ref="K63:K64"/>
    <mergeCell ref="R141:S141"/>
    <mergeCell ref="R133:S133"/>
    <mergeCell ref="R138:S138"/>
    <mergeCell ref="R139:S139"/>
    <mergeCell ref="R130:S130"/>
    <mergeCell ref="R128:S129"/>
    <mergeCell ref="R140:S140"/>
    <mergeCell ref="P90:P91"/>
    <mergeCell ref="P80:P81"/>
    <mergeCell ref="L63:L64"/>
    <mergeCell ref="M70:M72"/>
    <mergeCell ref="L71:L72"/>
    <mergeCell ref="O65:O66"/>
    <mergeCell ref="P65:P66"/>
    <mergeCell ref="P67:P68"/>
    <mergeCell ref="N70:N72"/>
    <mergeCell ref="O77:O78"/>
    <mergeCell ref="N77:N78"/>
    <mergeCell ref="N75:N76"/>
    <mergeCell ref="R92:S93"/>
    <mergeCell ref="R88:S88"/>
    <mergeCell ref="R99:S100"/>
    <mergeCell ref="R98:S98"/>
    <mergeCell ref="R97:S97"/>
    <mergeCell ref="R96:S96"/>
    <mergeCell ref="R89:S89"/>
    <mergeCell ref="M23:M29"/>
    <mergeCell ref="R87:S87"/>
    <mergeCell ref="R86:S86"/>
    <mergeCell ref="R22:S22"/>
    <mergeCell ref="R23:S23"/>
    <mergeCell ref="R34:S35"/>
    <mergeCell ref="R24:S24"/>
    <mergeCell ref="R27:S27"/>
    <mergeCell ref="R49:S50"/>
    <mergeCell ref="O36:O37"/>
    <mergeCell ref="J10:J11"/>
    <mergeCell ref="P75:P76"/>
    <mergeCell ref="P71:P72"/>
    <mergeCell ref="Q63:Q64"/>
    <mergeCell ref="Q67:Q68"/>
    <mergeCell ref="Q65:Q66"/>
    <mergeCell ref="Q75:Q76"/>
    <mergeCell ref="N58:N64"/>
    <mergeCell ref="K23:K27"/>
    <mergeCell ref="J38:J39"/>
    <mergeCell ref="R6:S9"/>
    <mergeCell ref="R62:S62"/>
    <mergeCell ref="N67:N68"/>
    <mergeCell ref="M65:M66"/>
    <mergeCell ref="N65:N66"/>
    <mergeCell ref="R58:S59"/>
    <mergeCell ref="R28:S28"/>
    <mergeCell ref="R61:S61"/>
    <mergeCell ref="R55:S55"/>
    <mergeCell ref="R40:S40"/>
    <mergeCell ref="L6:L9"/>
    <mergeCell ref="N23:N29"/>
    <mergeCell ref="E31:E33"/>
    <mergeCell ref="D67:D68"/>
    <mergeCell ref="J46:J48"/>
    <mergeCell ref="G38:G39"/>
    <mergeCell ref="H42:H43"/>
    <mergeCell ref="J41:J43"/>
    <mergeCell ref="H38:H39"/>
    <mergeCell ref="G42:G43"/>
    <mergeCell ref="H92:H93"/>
    <mergeCell ref="F77:F78"/>
    <mergeCell ref="G80:G81"/>
    <mergeCell ref="H80:H81"/>
    <mergeCell ref="F92:F93"/>
    <mergeCell ref="G90:G91"/>
    <mergeCell ref="F90:F91"/>
    <mergeCell ref="F80:F81"/>
    <mergeCell ref="H77:H78"/>
    <mergeCell ref="F70:F72"/>
    <mergeCell ref="D6:D9"/>
    <mergeCell ref="E23:E29"/>
    <mergeCell ref="F23:F29"/>
    <mergeCell ref="E6:E9"/>
    <mergeCell ref="F15:F21"/>
    <mergeCell ref="E58:E64"/>
    <mergeCell ref="E51:E55"/>
    <mergeCell ref="F6:F9"/>
    <mergeCell ref="D65:D66"/>
    <mergeCell ref="A4:P4"/>
    <mergeCell ref="M6:M9"/>
    <mergeCell ref="K6:K9"/>
    <mergeCell ref="G56:G57"/>
    <mergeCell ref="H56:H57"/>
    <mergeCell ref="H6:H9"/>
    <mergeCell ref="I6:I9"/>
    <mergeCell ref="G6:G9"/>
    <mergeCell ref="H36:H37"/>
    <mergeCell ref="H34:H35"/>
    <mergeCell ref="A23:A29"/>
    <mergeCell ref="D23:D29"/>
    <mergeCell ref="B22:B29"/>
    <mergeCell ref="A1:O1"/>
    <mergeCell ref="A2:O2"/>
    <mergeCell ref="A3:O3"/>
    <mergeCell ref="A6:A9"/>
    <mergeCell ref="B6:B9"/>
    <mergeCell ref="C6:C9"/>
    <mergeCell ref="N6:N9"/>
    <mergeCell ref="A51:A55"/>
    <mergeCell ref="A34:A35"/>
    <mergeCell ref="A44:A45"/>
    <mergeCell ref="A41:A43"/>
    <mergeCell ref="A36:A40"/>
    <mergeCell ref="A46:A48"/>
    <mergeCell ref="A49:A50"/>
    <mergeCell ref="A92:A93"/>
    <mergeCell ref="A104:A106"/>
    <mergeCell ref="A101:A103"/>
    <mergeCell ref="A99:A100"/>
    <mergeCell ref="A94:A98"/>
    <mergeCell ref="B90:B91"/>
    <mergeCell ref="C90:C91"/>
    <mergeCell ref="C92:C98"/>
    <mergeCell ref="B92:B98"/>
    <mergeCell ref="A128:A129"/>
    <mergeCell ref="B126:B129"/>
    <mergeCell ref="B85:B89"/>
    <mergeCell ref="C85:C89"/>
    <mergeCell ref="C107:C111"/>
    <mergeCell ref="B107:B111"/>
    <mergeCell ref="B99:B106"/>
    <mergeCell ref="C99:C106"/>
    <mergeCell ref="C126:C129"/>
    <mergeCell ref="A116:A119"/>
    <mergeCell ref="O126:O127"/>
    <mergeCell ref="P126:P127"/>
    <mergeCell ref="O75:O76"/>
    <mergeCell ref="Q77:Q78"/>
    <mergeCell ref="P77:P78"/>
    <mergeCell ref="P101:P103"/>
    <mergeCell ref="O90:O91"/>
    <mergeCell ref="Q99:Q100"/>
    <mergeCell ref="Q80:Q81"/>
    <mergeCell ref="O80:O81"/>
    <mergeCell ref="L128:L129"/>
    <mergeCell ref="M128:M129"/>
    <mergeCell ref="K128:K129"/>
    <mergeCell ref="J126:J127"/>
    <mergeCell ref="J128:J129"/>
    <mergeCell ref="L92:L93"/>
    <mergeCell ref="L75:L76"/>
    <mergeCell ref="F126:F127"/>
    <mergeCell ref="H104:H105"/>
    <mergeCell ref="G77:G78"/>
    <mergeCell ref="H90:H91"/>
    <mergeCell ref="G92:G93"/>
    <mergeCell ref="I94:I98"/>
    <mergeCell ref="H94:H98"/>
    <mergeCell ref="H99:H100"/>
    <mergeCell ref="A31:A33"/>
    <mergeCell ref="B30:B49"/>
    <mergeCell ref="E41:E43"/>
    <mergeCell ref="D34:D35"/>
    <mergeCell ref="E44:E45"/>
    <mergeCell ref="D44:D45"/>
    <mergeCell ref="D46:D48"/>
    <mergeCell ref="E36:E40"/>
    <mergeCell ref="E34:E35"/>
    <mergeCell ref="D31:D33"/>
    <mergeCell ref="C65:C66"/>
    <mergeCell ref="D41:D43"/>
    <mergeCell ref="F36:F40"/>
    <mergeCell ref="F41:F43"/>
    <mergeCell ref="D36:D40"/>
    <mergeCell ref="D58:D64"/>
    <mergeCell ref="D51:D55"/>
    <mergeCell ref="C51:C64"/>
    <mergeCell ref="E65:E66"/>
    <mergeCell ref="F49:F50"/>
    <mergeCell ref="K5:N5"/>
    <mergeCell ref="F31:F33"/>
    <mergeCell ref="E67:E68"/>
    <mergeCell ref="I34:I35"/>
    <mergeCell ref="I36:I37"/>
    <mergeCell ref="F67:F68"/>
    <mergeCell ref="J23:J27"/>
    <mergeCell ref="F34:F35"/>
    <mergeCell ref="G36:G37"/>
    <mergeCell ref="J6:J9"/>
    <mergeCell ref="R29:S29"/>
    <mergeCell ref="R30:S30"/>
    <mergeCell ref="R47:S47"/>
    <mergeCell ref="R31:S33"/>
    <mergeCell ref="R36:S37"/>
    <mergeCell ref="R38:S39"/>
    <mergeCell ref="R44:S45"/>
    <mergeCell ref="R42:S43"/>
    <mergeCell ref="M130:M132"/>
    <mergeCell ref="N130:N132"/>
    <mergeCell ref="O6:Q7"/>
    <mergeCell ref="O8:O9"/>
    <mergeCell ref="P8:P9"/>
    <mergeCell ref="Q8:Q9"/>
    <mergeCell ref="O128:O129"/>
    <mergeCell ref="N128:N129"/>
    <mergeCell ref="Q128:Q129"/>
    <mergeCell ref="O67:O68"/>
    <mergeCell ref="O101:O103"/>
    <mergeCell ref="L101:L103"/>
    <mergeCell ref="K101:K103"/>
    <mergeCell ref="N120:N121"/>
    <mergeCell ref="K116:K119"/>
    <mergeCell ref="K120:K121"/>
    <mergeCell ref="O104:O105"/>
    <mergeCell ref="N101:N103"/>
    <mergeCell ref="N104:N106"/>
    <mergeCell ref="M101:M103"/>
    <mergeCell ref="F130:F132"/>
    <mergeCell ref="H130:H132"/>
    <mergeCell ref="J130:J132"/>
    <mergeCell ref="K130:K132"/>
    <mergeCell ref="E107:E111"/>
    <mergeCell ref="H124:H125"/>
    <mergeCell ref="G124:G125"/>
    <mergeCell ref="F120:F121"/>
    <mergeCell ref="F122:F125"/>
    <mergeCell ref="F116:F119"/>
    <mergeCell ref="H120:H121"/>
    <mergeCell ref="F128:F129"/>
    <mergeCell ref="G126:G127"/>
    <mergeCell ref="G128:G129"/>
    <mergeCell ref="I107:I109"/>
    <mergeCell ref="H126:H127"/>
    <mergeCell ref="H128:H129"/>
    <mergeCell ref="I128:I129"/>
    <mergeCell ref="I126:I127"/>
    <mergeCell ref="E128:E129"/>
    <mergeCell ref="E126:E127"/>
    <mergeCell ref="A130:A132"/>
    <mergeCell ref="B130:B132"/>
    <mergeCell ref="C130:C132"/>
    <mergeCell ref="D130:D132"/>
    <mergeCell ref="D126:D127"/>
    <mergeCell ref="D128:D129"/>
    <mergeCell ref="A126:A127"/>
    <mergeCell ref="E130:E132"/>
    <mergeCell ref="I99:I100"/>
    <mergeCell ref="I101:I103"/>
    <mergeCell ref="I124:I125"/>
    <mergeCell ref="J101:J103"/>
    <mergeCell ref="I104:I106"/>
    <mergeCell ref="J104:J106"/>
    <mergeCell ref="J116:J119"/>
    <mergeCell ref="J107:J109"/>
    <mergeCell ref="J99:J100"/>
    <mergeCell ref="F75:F76"/>
    <mergeCell ref="G71:G72"/>
    <mergeCell ref="E120:E121"/>
    <mergeCell ref="E104:E106"/>
    <mergeCell ref="F107:F111"/>
    <mergeCell ref="E112:E114"/>
    <mergeCell ref="E116:E119"/>
    <mergeCell ref="G107:G109"/>
    <mergeCell ref="E77:E78"/>
    <mergeCell ref="E90:E91"/>
    <mergeCell ref="A77:A78"/>
    <mergeCell ref="B73:B84"/>
    <mergeCell ref="E75:E76"/>
    <mergeCell ref="D75:D76"/>
    <mergeCell ref="C73:C84"/>
    <mergeCell ref="E80:E81"/>
    <mergeCell ref="D80:D81"/>
    <mergeCell ref="D77:D78"/>
    <mergeCell ref="E82:E83"/>
    <mergeCell ref="D82:D83"/>
    <mergeCell ref="D99:D100"/>
    <mergeCell ref="D90:D91"/>
    <mergeCell ref="D94:D98"/>
    <mergeCell ref="F94:F98"/>
    <mergeCell ref="E94:E98"/>
    <mergeCell ref="E99:E100"/>
    <mergeCell ref="P104:P105"/>
    <mergeCell ref="I80:I81"/>
    <mergeCell ref="L90:L91"/>
    <mergeCell ref="J94:J98"/>
    <mergeCell ref="I92:I93"/>
    <mergeCell ref="M92:M93"/>
    <mergeCell ref="K99:K100"/>
    <mergeCell ref="K104:K106"/>
    <mergeCell ref="L104:L106"/>
    <mergeCell ref="K90:K91"/>
    <mergeCell ref="G101:G103"/>
    <mergeCell ref="G104:G105"/>
    <mergeCell ref="F99:F100"/>
    <mergeCell ref="N112:N114"/>
    <mergeCell ref="M107:M111"/>
    <mergeCell ref="N107:N111"/>
    <mergeCell ref="M112:M114"/>
    <mergeCell ref="H101:H103"/>
    <mergeCell ref="M99:M100"/>
    <mergeCell ref="L99:L100"/>
    <mergeCell ref="D104:D106"/>
    <mergeCell ref="D101:D103"/>
    <mergeCell ref="E101:E103"/>
    <mergeCell ref="F104:F106"/>
    <mergeCell ref="F101:F103"/>
    <mergeCell ref="G99:G100"/>
    <mergeCell ref="R113:S113"/>
    <mergeCell ref="K126:K127"/>
    <mergeCell ref="N126:N127"/>
    <mergeCell ref="L126:L127"/>
    <mergeCell ref="M126:M127"/>
    <mergeCell ref="N122:N125"/>
    <mergeCell ref="M122:M125"/>
    <mergeCell ref="R125:S125"/>
    <mergeCell ref="R122:S122"/>
    <mergeCell ref="R116:S118"/>
    <mergeCell ref="J120:J121"/>
    <mergeCell ref="L120:L121"/>
    <mergeCell ref="R120:S121"/>
    <mergeCell ref="Q120:Q121"/>
    <mergeCell ref="M120:M121"/>
    <mergeCell ref="M116:M119"/>
    <mergeCell ref="A122:A125"/>
    <mergeCell ref="B115:B125"/>
    <mergeCell ref="D120:D121"/>
    <mergeCell ref="F112:F114"/>
    <mergeCell ref="A112:A114"/>
    <mergeCell ref="B112:B114"/>
    <mergeCell ref="D116:D119"/>
    <mergeCell ref="C112:C114"/>
    <mergeCell ref="A120:A121"/>
    <mergeCell ref="D112:D114"/>
    <mergeCell ref="I90:I91"/>
    <mergeCell ref="M31:M33"/>
    <mergeCell ref="J36:J37"/>
    <mergeCell ref="L34:L35"/>
    <mergeCell ref="K34:K35"/>
    <mergeCell ref="M34:M35"/>
    <mergeCell ref="M80:M81"/>
    <mergeCell ref="K75:K76"/>
    <mergeCell ref="J90:J91"/>
    <mergeCell ref="J80:J81"/>
    <mergeCell ref="R131:S131"/>
    <mergeCell ref="O99:O100"/>
    <mergeCell ref="Q126:Q127"/>
    <mergeCell ref="R124:S124"/>
    <mergeCell ref="R119:S119"/>
    <mergeCell ref="R112:S112"/>
    <mergeCell ref="R123:S123"/>
    <mergeCell ref="R114:S114"/>
    <mergeCell ref="R115:S115"/>
    <mergeCell ref="P128:P129"/>
    <mergeCell ref="R132:S132"/>
    <mergeCell ref="R41:S41"/>
    <mergeCell ref="R90:S91"/>
    <mergeCell ref="R126:S127"/>
    <mergeCell ref="R101:S103"/>
    <mergeCell ref="R72:S72"/>
    <mergeCell ref="R111:S111"/>
    <mergeCell ref="R107:S109"/>
    <mergeCell ref="R110:S110"/>
    <mergeCell ref="R75:S76"/>
    <mergeCell ref="A58:A64"/>
    <mergeCell ref="A65:A66"/>
    <mergeCell ref="A67:A68"/>
    <mergeCell ref="A70:A72"/>
    <mergeCell ref="A90:A91"/>
    <mergeCell ref="A75:A76"/>
    <mergeCell ref="A80:A81"/>
    <mergeCell ref="E122:E125"/>
    <mergeCell ref="D92:D93"/>
    <mergeCell ref="E92:E93"/>
    <mergeCell ref="A107:A111"/>
    <mergeCell ref="D107:D111"/>
    <mergeCell ref="C115:C125"/>
    <mergeCell ref="D122:D125"/>
    <mergeCell ref="N99:N100"/>
    <mergeCell ref="M90:M91"/>
    <mergeCell ref="N90:N91"/>
    <mergeCell ref="M75:M76"/>
    <mergeCell ref="N80:N81"/>
    <mergeCell ref="N92:N93"/>
    <mergeCell ref="N82:N83"/>
    <mergeCell ref="B67:B72"/>
    <mergeCell ref="C67:C72"/>
    <mergeCell ref="M58:M64"/>
    <mergeCell ref="H63:H64"/>
    <mergeCell ref="F58:F64"/>
    <mergeCell ref="E70:E72"/>
    <mergeCell ref="D70:D72"/>
    <mergeCell ref="B51:B66"/>
    <mergeCell ref="I67:I68"/>
    <mergeCell ref="H71:H72"/>
    <mergeCell ref="O5:S5"/>
    <mergeCell ref="I71:I72"/>
    <mergeCell ref="J71:J72"/>
    <mergeCell ref="O71:O72"/>
    <mergeCell ref="L41:L43"/>
    <mergeCell ref="J34:J35"/>
    <mergeCell ref="R67:S68"/>
    <mergeCell ref="N51:N55"/>
    <mergeCell ref="O63:O64"/>
    <mergeCell ref="P63:P64"/>
    <mergeCell ref="R63:S64"/>
    <mergeCell ref="H107:H110"/>
    <mergeCell ref="K107:K109"/>
    <mergeCell ref="O107:O109"/>
    <mergeCell ref="P107:P109"/>
    <mergeCell ref="Q104:Q106"/>
    <mergeCell ref="M104:M106"/>
    <mergeCell ref="L107:L111"/>
    <mergeCell ref="K80:K81"/>
    <mergeCell ref="L82:L83"/>
    <mergeCell ref="H51:H53"/>
    <mergeCell ref="I51:I53"/>
    <mergeCell ref="L56:L57"/>
    <mergeCell ref="K71:K72"/>
    <mergeCell ref="I56:I57"/>
    <mergeCell ref="J56:J57"/>
    <mergeCell ref="K56:K57"/>
    <mergeCell ref="J65:J66"/>
    <mergeCell ref="K65:K66"/>
    <mergeCell ref="J63:J64"/>
    <mergeCell ref="R51:S53"/>
    <mergeCell ref="O51:O53"/>
    <mergeCell ref="P51:P53"/>
    <mergeCell ref="Q51:Q53"/>
    <mergeCell ref="A56:A57"/>
    <mergeCell ref="D56:D57"/>
    <mergeCell ref="E56:E57"/>
    <mergeCell ref="F56:F57"/>
    <mergeCell ref="Q58:Q59"/>
    <mergeCell ref="M56:M57"/>
    <mergeCell ref="N56:N57"/>
    <mergeCell ref="O56:O57"/>
    <mergeCell ref="P56:P57"/>
    <mergeCell ref="L25:L26"/>
    <mergeCell ref="Q56:Q57"/>
    <mergeCell ref="G58:G59"/>
    <mergeCell ref="H58:H59"/>
    <mergeCell ref="I58:I59"/>
    <mergeCell ref="J58:J59"/>
    <mergeCell ref="K58:K59"/>
    <mergeCell ref="L58:L59"/>
    <mergeCell ref="O58:O59"/>
    <mergeCell ref="P58:P59"/>
    <mergeCell ref="O25:O26"/>
    <mergeCell ref="P25:P26"/>
    <mergeCell ref="Q25:Q26"/>
    <mergeCell ref="R25:S26"/>
    <mergeCell ref="L49:L50"/>
    <mergeCell ref="K49:K50"/>
    <mergeCell ref="J49:J50"/>
    <mergeCell ref="I49:I50"/>
    <mergeCell ref="F65:F66"/>
    <mergeCell ref="I10:I12"/>
    <mergeCell ref="D49:D50"/>
    <mergeCell ref="I25:I26"/>
    <mergeCell ref="E10:E12"/>
    <mergeCell ref="F10:F12"/>
    <mergeCell ref="G10:G12"/>
    <mergeCell ref="H10:H12"/>
    <mergeCell ref="E15:E21"/>
    <mergeCell ref="I38:I39"/>
    <mergeCell ref="C30:C50"/>
    <mergeCell ref="E49:E50"/>
    <mergeCell ref="G25:G26"/>
    <mergeCell ref="H25:H26"/>
    <mergeCell ref="G32:G33"/>
    <mergeCell ref="G34:G35"/>
    <mergeCell ref="C22:C29"/>
    <mergeCell ref="H49:H50"/>
    <mergeCell ref="G49:G50"/>
    <mergeCell ref="F46:F48"/>
    <mergeCell ref="A10:A12"/>
    <mergeCell ref="B10:B21"/>
    <mergeCell ref="C10:C12"/>
    <mergeCell ref="D10:D12"/>
    <mergeCell ref="A15:A21"/>
    <mergeCell ref="C15:C21"/>
    <mergeCell ref="D15:D21"/>
    <mergeCell ref="K10:K11"/>
    <mergeCell ref="L10:L11"/>
    <mergeCell ref="M10:M12"/>
    <mergeCell ref="N10:N12"/>
    <mergeCell ref="O10:O11"/>
    <mergeCell ref="P10:P11"/>
    <mergeCell ref="Q10:Q11"/>
    <mergeCell ref="R10:S11"/>
    <mergeCell ref="R12:S12"/>
    <mergeCell ref="A13:A14"/>
    <mergeCell ref="C13:C14"/>
    <mergeCell ref="D13:D14"/>
    <mergeCell ref="E13:E14"/>
    <mergeCell ref="F13:F14"/>
    <mergeCell ref="G13:G14"/>
    <mergeCell ref="H13:H14"/>
    <mergeCell ref="I13:I14"/>
    <mergeCell ref="J13:J14"/>
    <mergeCell ref="K13:K14"/>
    <mergeCell ref="L13:L14"/>
    <mergeCell ref="M13:M14"/>
    <mergeCell ref="N13:N14"/>
    <mergeCell ref="O13:O14"/>
    <mergeCell ref="P13:P14"/>
    <mergeCell ref="Q13:Q14"/>
    <mergeCell ref="R13:S14"/>
    <mergeCell ref="Q18:Q19"/>
    <mergeCell ref="R18:S19"/>
    <mergeCell ref="Q20:Q21"/>
    <mergeCell ref="R20:S21"/>
    <mergeCell ref="Q15:Q16"/>
    <mergeCell ref="R15:S15"/>
    <mergeCell ref="R16:S16"/>
    <mergeCell ref="R17:S17"/>
    <mergeCell ref="K18:K19"/>
    <mergeCell ref="L18:L21"/>
    <mergeCell ref="O18:O19"/>
    <mergeCell ref="P18:P19"/>
    <mergeCell ref="K20:K21"/>
    <mergeCell ref="O20:O21"/>
    <mergeCell ref="P20:P21"/>
    <mergeCell ref="M15:M21"/>
    <mergeCell ref="N15:N21"/>
    <mergeCell ref="G20:G21"/>
    <mergeCell ref="H20:H21"/>
    <mergeCell ref="I20:I21"/>
    <mergeCell ref="J20:J21"/>
    <mergeCell ref="J51:J55"/>
    <mergeCell ref="I75:I76"/>
    <mergeCell ref="J75:J76"/>
    <mergeCell ref="I77:I78"/>
    <mergeCell ref="K82:K83"/>
    <mergeCell ref="J82:J83"/>
    <mergeCell ref="M82:M83"/>
    <mergeCell ref="A82:A83"/>
    <mergeCell ref="I82:I83"/>
    <mergeCell ref="H82:H83"/>
    <mergeCell ref="G82:G83"/>
    <mergeCell ref="F82:F83"/>
    <mergeCell ref="G18:G19"/>
    <mergeCell ref="I18:I19"/>
    <mergeCell ref="H18:H19"/>
    <mergeCell ref="J18:J19"/>
  </mergeCells>
  <printOptions/>
  <pageMargins left="1.34" right="0.2362204724409449" top="0.38" bottom="0.8661417322834646" header="0" footer="0.3937007874015748"/>
  <pageSetup fitToHeight="0" fitToWidth="1" horizontalDpi="600" verticalDpi="600" orientation="landscape" paperSize="123" scale="10" r:id="rId3"/>
  <headerFooter alignWithMargins="0">
    <oddFooter>&amp;C&amp;36Página &amp;P de &amp;N</oddFooter>
  </headerFooter>
  <legacyDrawing r:id="rId2"/>
</worksheet>
</file>

<file path=xl/worksheets/sheet2.xml><?xml version="1.0" encoding="utf-8"?>
<worksheet xmlns="http://schemas.openxmlformats.org/spreadsheetml/2006/main" xmlns:r="http://schemas.openxmlformats.org/officeDocument/2006/relationships">
  <dimension ref="A1:D5"/>
  <sheetViews>
    <sheetView workbookViewId="0" topLeftCell="A1">
      <selection activeCell="A4" sqref="A4"/>
    </sheetView>
  </sheetViews>
  <sheetFormatPr defaultColWidth="11.421875" defaultRowHeight="12.75"/>
  <sheetData>
    <row r="1" spans="2:4" ht="12.75">
      <c r="B1" s="1"/>
      <c r="C1" s="1"/>
      <c r="D1" s="1"/>
    </row>
    <row r="2" ht="12.75">
      <c r="A2" s="1">
        <v>36</v>
      </c>
    </row>
    <row r="3" ht="12.75">
      <c r="A3" s="1">
        <v>15</v>
      </c>
    </row>
    <row r="4" ht="12.75">
      <c r="A4" s="2">
        <v>48</v>
      </c>
    </row>
    <row r="5" ht="12.75">
      <c r="A5">
        <f>A4-A3-A2</f>
        <v>-3</v>
      </c>
    </row>
  </sheetData>
  <printOptions/>
  <pageMargins left="0.75" right="0.75" top="1" bottom="1" header="0" footer="0"/>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Fondo Pasivo Ferrocarriles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ceciliac</dc:creator>
  <cp:keywords/>
  <dc:description/>
  <cp:lastModifiedBy>andresl</cp:lastModifiedBy>
  <cp:lastPrinted>2006-12-11T14:42:50Z</cp:lastPrinted>
  <dcterms:created xsi:type="dcterms:W3CDTF">2004-11-16T20:57:22Z</dcterms:created>
  <dcterms:modified xsi:type="dcterms:W3CDTF">2006-12-11T14:48:34Z</dcterms:modified>
  <cp:category/>
  <cp:version/>
  <cp:contentType/>
  <cp:contentStatus/>
</cp:coreProperties>
</file>