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01" windowWidth="15480" windowHeight="8280" tabRatio="802" firstSheet="2" activeTab="6"/>
  </bookViews>
  <sheets>
    <sheet name="INSTRUCCIONES" sheetId="1" r:id="rId1"/>
    <sheet name="INF. GRAL Y COMP. LABOR." sheetId="2" r:id="rId2"/>
    <sheet name="FIJAC COMPROM COMPORT" sheetId="3" r:id="rId3"/>
    <sheet name="PORTAFOLIO DE EVIDENCIAS" sheetId="4" r:id="rId4"/>
    <sheet name="CONSOLIDACIÓN DE RESULTADOS" sheetId="5" r:id="rId5"/>
    <sheet name="ANEXO 1 - EV. PARCIAL EVENTUAL" sheetId="6" r:id="rId6"/>
    <sheet name="ANEXO 2 - EV. EXTRAORDINARIA" sheetId="7" r:id="rId7"/>
    <sheet name="Hoja1" sheetId="8" r:id="rId8"/>
  </sheets>
  <definedNames>
    <definedName name="Anos">'INF. GRAL Y COMP. LABOR.'!$E$61:$E$70</definedName>
    <definedName name="_xlnm.Print_Area" localSheetId="5">'ANEXO 1 - EV. PARCIAL EVENTUAL'!$A$2:$S$49</definedName>
    <definedName name="_xlnm.Print_Area" localSheetId="6">'ANEXO 2 - EV. EXTRAORDINARIA'!$A$1:$S$76</definedName>
    <definedName name="_xlnm.Print_Area" localSheetId="4">'CONSOLIDACIÓN DE RESULTADOS'!$B$1:$S$78</definedName>
    <definedName name="_xlnm.Print_Area" localSheetId="1">'INF. GRAL Y COMP. LABOR.'!$A$1:$R$40</definedName>
    <definedName name="_xlnm.Print_Area" localSheetId="0">'INSTRUCCIONES'!$A$1:$M$34</definedName>
    <definedName name="_xlnm.Print_Area" localSheetId="3">'PORTAFOLIO DE EVIDENCIAS'!$A$1:$S$117</definedName>
    <definedName name="Compromisos">'INF. GRAL Y COMP. LABOR.'!$B$46:$B$51</definedName>
    <definedName name="Dias">'INF. GRAL Y COMP. LABOR.'!$B$60:$B$90</definedName>
    <definedName name="Meses">'INF. GRAL Y COMP. LABOR.'!$D$60:$D$71</definedName>
    <definedName name="Nivel_Jerarquico">'INF. GRAL Y COMP. LABOR.'!$K$45:$K$48</definedName>
    <definedName name="Nivel_Jerarquico_Evaluador">'INF. GRAL Y COMP. LABOR.'!$L$45:$L$49</definedName>
  </definedNames>
  <calcPr fullCalcOnLoad="1"/>
</workbook>
</file>

<file path=xl/comments2.xml><?xml version="1.0" encoding="utf-8"?>
<comments xmlns="http://schemas.openxmlformats.org/spreadsheetml/2006/main">
  <authors>
    <author>Laura Camila</author>
    <author>Patty</author>
    <author>eportega</author>
  </authors>
  <commentList>
    <comment ref="P1" authorId="0">
      <text>
        <r>
          <rPr>
            <b/>
            <sz val="9"/>
            <rFont val="Tahoma"/>
            <family val="2"/>
          </rPr>
          <t>Inserte el logotipo que identifica la entidad en la cual labora.</t>
        </r>
      </text>
    </comment>
    <comment ref="B25" authorId="0">
      <text>
        <r>
          <rPr>
            <sz val="9"/>
            <rFont val="Tahoma"/>
            <family val="2"/>
          </rPr>
          <t xml:space="preserve">En esta columna se transcriben las metas del Plan de Acción o el objeto del área que sirva como referente para fijar los compromisos. </t>
        </r>
      </text>
    </comment>
    <comment ref="N25" authorId="1">
      <text>
        <r>
          <rPr>
            <sz val="9"/>
            <rFont val="Tahoma"/>
            <family val="2"/>
          </rPr>
          <t>Indicar el porcentaje de cada compromiso, de acuerdo con el impacto respecto de las metas del plan.</t>
        </r>
      </text>
    </comment>
    <comment ref="E25" authorId="2">
      <text>
        <r>
          <rPr>
            <sz val="12"/>
            <rFont val="Tahoma"/>
            <family val="2"/>
          </rPr>
          <t>Se construyen los compromisos con la siguiente estructura:
 VERBO + OBJETO +  CONDICIONES DEL RESULTADO</t>
        </r>
      </text>
    </comment>
  </commentList>
</comments>
</file>

<file path=xl/comments5.xml><?xml version="1.0" encoding="utf-8"?>
<comments xmlns="http://schemas.openxmlformats.org/spreadsheetml/2006/main">
  <authors>
    <author>Patty</author>
  </authors>
  <commentList>
    <comment ref="R38" authorId="0">
      <text>
        <r>
          <rPr>
            <b/>
            <sz val="9"/>
            <rFont val="Tahoma"/>
            <family val="2"/>
          </rPr>
          <t>Cuando pueda acceder al Nivel Sobresalientes, escoger en cada caso la opción CUMPLE o NO CUMPLE según corresponda.</t>
        </r>
        <r>
          <rPr>
            <sz val="9"/>
            <rFont val="Tahoma"/>
            <family val="2"/>
          </rPr>
          <t xml:space="preserve">
</t>
        </r>
      </text>
    </comment>
  </commentList>
</comments>
</file>

<file path=xl/comments6.xml><?xml version="1.0" encoding="utf-8"?>
<comments xmlns="http://schemas.openxmlformats.org/spreadsheetml/2006/main">
  <authors>
    <author>Laura Camila</author>
  </authors>
  <commentList>
    <comment ref="F13" authorId="0">
      <text>
        <r>
          <rPr>
            <b/>
            <sz val="9"/>
            <rFont val="Tahoma"/>
            <family val="2"/>
          </rPr>
          <t>Escoja del listado la causa que generó la Evalauicón Parcial Eventual.</t>
        </r>
        <r>
          <rPr>
            <sz val="9"/>
            <rFont val="Tahoma"/>
            <family val="2"/>
          </rPr>
          <t xml:space="preserve">
</t>
        </r>
      </text>
    </comment>
    <comment ref="E18" authorId="0">
      <text>
        <r>
          <rPr>
            <b/>
            <sz val="9"/>
            <rFont val="Tahoma"/>
            <family val="2"/>
          </rPr>
          <t>Digite el perìodo correspondiente a la Evaluación Parcial eventual.</t>
        </r>
        <r>
          <rPr>
            <sz val="9"/>
            <rFont val="Tahoma"/>
            <family val="2"/>
          </rPr>
          <t xml:space="preserve">
</t>
        </r>
      </text>
    </comment>
  </commentList>
</comments>
</file>

<file path=xl/sharedStrings.xml><?xml version="1.0" encoding="utf-8"?>
<sst xmlns="http://schemas.openxmlformats.org/spreadsheetml/2006/main" count="628" uniqueCount="368">
  <si>
    <t>ENTIDAD</t>
  </si>
  <si>
    <t>PERÍODO DE EVALUACIÓN</t>
  </si>
  <si>
    <t>DIA</t>
  </si>
  <si>
    <t>MES</t>
  </si>
  <si>
    <t>AÑO</t>
  </si>
  <si>
    <t>al</t>
  </si>
  <si>
    <t>FECHA DE DILIGENCIAMIENTO</t>
  </si>
  <si>
    <t>IDENTIFICACIÓN</t>
  </si>
  <si>
    <t>EVALUADO</t>
  </si>
  <si>
    <t>Nombre Completo</t>
  </si>
  <si>
    <t>Documento de Identidad</t>
  </si>
  <si>
    <t>PROPÓSITO PRINCIPAL DEL EMPLEO OBJETO DE LA EVALUACIÓN</t>
  </si>
  <si>
    <t>Ene</t>
  </si>
  <si>
    <t>Feb</t>
  </si>
  <si>
    <t>Mar</t>
  </si>
  <si>
    <t>Abr</t>
  </si>
  <si>
    <t>May</t>
  </si>
  <si>
    <t>Jun</t>
  </si>
  <si>
    <t>Jul</t>
  </si>
  <si>
    <t>Oct</t>
  </si>
  <si>
    <t>Nov</t>
  </si>
  <si>
    <t>Dic</t>
  </si>
  <si>
    <t>Dependencia o Área Funcional</t>
  </si>
  <si>
    <t>Período Evaluado</t>
  </si>
  <si>
    <t>COMPROMISOS LABORALES</t>
  </si>
  <si>
    <t>TOTAL</t>
  </si>
  <si>
    <t>CANTIDAD DE COMPROMISOS LABORALES PACTADOS</t>
  </si>
  <si>
    <t>FIRMA DEL EVALUADO</t>
  </si>
  <si>
    <t>Renuencia del Evaluado para firmar el formulario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</si>
  <si>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</si>
  <si>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</si>
  <si>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</si>
  <si>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</si>
  <si>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</si>
  <si>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</si>
  <si>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</si>
  <si>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</si>
  <si>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</si>
  <si>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</si>
  <si>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</si>
  <si>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</si>
  <si>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PODRÁ ADICIONARSE EL NÚMERO DE FORMATOS QUE SEAN REQUERIDOS</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</si>
  <si>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</si>
  <si>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</si>
  <si>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</si>
  <si>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</si>
  <si>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</si>
  <si>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</si>
  <si>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</si>
  <si>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</si>
  <si>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Evidencias o Soportes</t>
  </si>
  <si>
    <t>ASESOR</t>
  </si>
  <si>
    <t>PROFESIONAL</t>
  </si>
  <si>
    <t>TÉCNICO</t>
  </si>
  <si>
    <t>ASISTENCIAL</t>
  </si>
  <si>
    <t>FIRMA DEL JEFE INMEDIATO</t>
  </si>
  <si>
    <t>FIRMA DEL FUNCIONARIO DE LIBRE NOMBRAMIENTO Y REMOCIÓN EN CASO DE CONSTITUIR COMISIÓN EVALUADORA</t>
  </si>
  <si>
    <t>DIRECTIVO</t>
  </si>
  <si>
    <t>PROCESO: EVALUACIÓN DEL DESEMPEÑO LABORAL</t>
  </si>
  <si>
    <t>FECHA EMISIÓN</t>
  </si>
  <si>
    <t xml:space="preserve">Versión </t>
  </si>
  <si>
    <r>
      <t xml:space="preserve">Porcentaje de Cumplimiento Pactado
</t>
    </r>
    <r>
      <rPr>
        <b/>
        <sz val="11"/>
        <color indexed="8"/>
        <rFont val="Arial"/>
        <family val="2"/>
      </rPr>
      <t>(Entre 1% y 100%)</t>
    </r>
  </si>
  <si>
    <t>Fortalezas</t>
  </si>
  <si>
    <t>Aspectos a Corregir</t>
  </si>
  <si>
    <r>
      <t xml:space="preserve">FECHA
</t>
    </r>
    <r>
      <rPr>
        <b/>
        <sz val="10"/>
        <color indexed="8"/>
        <rFont val="Arial"/>
        <family val="2"/>
      </rPr>
      <t>(dd/mm/aa)</t>
    </r>
  </si>
  <si>
    <r>
      <rPr>
        <b/>
        <sz val="14"/>
        <color indexed="8"/>
        <rFont val="Bodoni MT Black"/>
        <family val="1"/>
      </rPr>
      <t xml:space="preserve">COMISIÓN NACIONAL DEL SERVICIO CIVIL 
</t>
    </r>
    <r>
      <rPr>
        <sz val="12"/>
        <color indexed="8"/>
        <rFont val="Arial"/>
        <family val="2"/>
      </rPr>
      <t xml:space="preserve">SISTEMA INTEGRADO DE GESTIÓN     </t>
    </r>
  </si>
  <si>
    <t>CÓDIGO:  EDL - FT - 07</t>
  </si>
  <si>
    <t>CÓDIGO:  EDL - RG - 02</t>
  </si>
  <si>
    <t>CIRCUNSTANCIA DE LA EVALUACIÓN</t>
  </si>
  <si>
    <t>EVALUACIÓN PARCIAL EVENTUAL</t>
  </si>
  <si>
    <t>Compromisos Laborales Pactados</t>
  </si>
  <si>
    <t>Porcentaje de Cumplimiento por Días Laborados</t>
  </si>
  <si>
    <t>Porcentaje de Cumplimiento Efectivamente Alcanzado</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</si>
  <si>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</si>
  <si>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</si>
  <si>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</si>
  <si>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</si>
  <si>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</si>
  <si>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</si>
  <si>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</si>
  <si>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</si>
  <si>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</si>
  <si>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</si>
  <si>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</si>
  <si>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</si>
  <si>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</si>
  <si>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</si>
  <si>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</si>
  <si>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</si>
  <si>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</si>
  <si>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</si>
  <si>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EVALUACIÓN PARCIAL EVENTUAL EFECTUADA EN EL 1er.PERÍODO</t>
  </si>
  <si>
    <t>EVALUACIÓN PARCIAL EVENTUAL EFECTUADA EN EL 2do. PERÍODO</t>
  </si>
  <si>
    <t>MOTIVACIÓN DE LA CALIFICACIÓN EXTRAORDINARIA DEFINITIVA</t>
  </si>
  <si>
    <t>Firma del Evaluador y Fecha de la Evaluación Extraordinaria</t>
  </si>
  <si>
    <t>NOTIFICACIÓN</t>
  </si>
  <si>
    <t>Nombre del Evaluado</t>
  </si>
  <si>
    <t>Nombre del Jefe Inmediato</t>
  </si>
  <si>
    <t>RECURSO</t>
  </si>
  <si>
    <t>SI</t>
  </si>
  <si>
    <t>NO</t>
  </si>
  <si>
    <t>FECHA Y NUMERO DE RADICACIÓN DEL RECURSO</t>
  </si>
  <si>
    <t>RECURSOS</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</si>
  <si>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</si>
  <si>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</si>
  <si>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</si>
  <si>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</si>
  <si>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</si>
  <si>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</si>
  <si>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</si>
  <si>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</si>
  <si>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</si>
  <si>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</si>
  <si>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</si>
  <si>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</si>
  <si>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</si>
  <si>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</si>
  <si>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</si>
  <si>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</si>
  <si>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</si>
  <si>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</si>
  <si>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</si>
  <si>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r>
      <t xml:space="preserve">Porcentaje de Cumplimiento Pactado 
</t>
    </r>
    <r>
      <rPr>
        <b/>
        <sz val="12"/>
        <color indexed="8"/>
        <rFont val="Arial"/>
        <family val="2"/>
      </rPr>
      <t>(Entre 1% y 100%)</t>
    </r>
  </si>
  <si>
    <r>
      <t>Porcentaje Obtenido (</t>
    </r>
    <r>
      <rPr>
        <b/>
        <sz val="12"/>
        <color indexed="8"/>
        <rFont val="Arial"/>
        <family val="2"/>
      </rPr>
      <t>Entre 1% y 100%)</t>
    </r>
  </si>
  <si>
    <t>CONSOLIDACIÓN DE LAS EVALUACIONES</t>
  </si>
  <si>
    <t>CALIFICACIÓN DEFINITIVA - NOTIFICACIÓN -</t>
  </si>
  <si>
    <t>CALIFICACIÓN DEL NIVEL SOBRESALIENTE</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</si>
  <si>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</si>
  <si>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</si>
  <si>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</si>
  <si>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</si>
  <si>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</si>
  <si>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</si>
  <si>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</si>
  <si>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</si>
  <si>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</si>
  <si>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</si>
  <si>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</si>
  <si>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</si>
  <si>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</si>
  <si>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</si>
  <si>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</si>
  <si>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</si>
  <si>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</si>
  <si>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</si>
  <si>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 Avance Evaluación 
2º Semestre</t>
  </si>
  <si>
    <t xml:space="preserve">% Avance Evaluación 
1er Semestre </t>
  </si>
  <si>
    <t>EVALUACIÓN INICIAL</t>
  </si>
  <si>
    <t>EVALUACIÓN POR AJUSTES</t>
  </si>
  <si>
    <t>Por cambio en los Planes, Programas y Proyectos, se ajustarán sobre el porcentaje que falte para cumplir el 100%.</t>
  </si>
  <si>
    <t>Por cambio de dependencia por traslado, se ajustarán sobre el porcentaje que falte para cumplir el 100%.</t>
  </si>
  <si>
    <t>Por cambio de empleo por encargo.</t>
  </si>
  <si>
    <t xml:space="preserve">Por cambio de Evaluador, se ajustarán sobre el porcentaje que falte para cumplir el 100%. </t>
  </si>
  <si>
    <t>Cuando se reintegre luego de una separación del cargo superior a treinta (30) días.</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</si>
  <si>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</si>
  <si>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</si>
  <si>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</si>
  <si>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</si>
  <si>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</si>
  <si>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</si>
  <si>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</si>
  <si>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</si>
  <si>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</si>
  <si>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</si>
  <si>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</si>
  <si>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</si>
  <si>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</si>
  <si>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</si>
  <si>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</si>
  <si>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</si>
  <si>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</si>
  <si>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</si>
  <si>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</si>
  <si>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</si>
  <si>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</si>
  <si>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Hoja 2 - Sistema Tipo de EDL -
INFORMACIÓN GENERAL Y ACUERDO DE COMPROMISOS LABORALES</t>
  </si>
  <si>
    <t>Metas de la Dependencia a las cuales contribuye el empleo</t>
  </si>
  <si>
    <t>Mayo 18 de 2011</t>
  </si>
  <si>
    <t>% de Avance durante el  Semestre</t>
  </si>
  <si>
    <t xml:space="preserve">FIRMA DEL FUNCIONARIO DE LIBRE NOMBRAMIENTO Y REMOCIÓN </t>
  </si>
  <si>
    <t>En esta hoja se consignará la siguiente información, si desea coloque el logo de la entidad en la parte superior derecha de la hoja.</t>
  </si>
  <si>
    <r>
      <rPr>
        <b/>
        <sz val="20"/>
        <color indexed="8"/>
        <rFont val="David"/>
        <family val="2"/>
      </rPr>
      <t>COMISIÓN NACIONAL DEL SERVICIO CIVIL</t>
    </r>
    <r>
      <rPr>
        <b/>
        <sz val="14"/>
        <color indexed="8"/>
        <rFont val="Bodoni MT Black"/>
        <family val="1"/>
      </rPr>
      <t xml:space="preserve">
</t>
    </r>
    <r>
      <rPr>
        <sz val="12"/>
        <color indexed="8"/>
        <rFont val="Arial"/>
        <family val="2"/>
      </rPr>
      <t xml:space="preserve">SISTEMA INTEGRADO DE GESTIÓN     </t>
    </r>
  </si>
  <si>
    <t xml:space="preserve">INFORMACIÓN GENERAL Y ACUERDO DE COMPROMISOS LABORALES </t>
  </si>
  <si>
    <t>I</t>
  </si>
  <si>
    <t>II</t>
  </si>
  <si>
    <r>
      <t xml:space="preserve">FECHA EMISIÓN: </t>
    </r>
    <r>
      <rPr>
        <sz val="11"/>
        <color indexed="8"/>
        <rFont val="Arial"/>
        <family val="2"/>
      </rPr>
      <t>Mayo 18 de 2011</t>
    </r>
  </si>
  <si>
    <t>Versión: 4,0</t>
  </si>
  <si>
    <t>Nivel Jerárquico y Denominacion del Empleo</t>
  </si>
  <si>
    <r>
      <t xml:space="preserve">RECLAMACIÓN EN ÚNICA INSTANCIA ANTE LA COMISIÓN DE PERSONAL </t>
    </r>
    <r>
      <rPr>
        <b/>
        <sz val="10"/>
        <color indexed="8"/>
        <rFont val="Arial"/>
        <family val="2"/>
      </rPr>
      <t>(Num 5.8 Art. 5 Acuerdo 137 de 2010)</t>
    </r>
  </si>
  <si>
    <t>INTERVINIENTES</t>
  </si>
  <si>
    <t>Hoja 3 - Sistema Tipo de EDL -
FIJACION DE COMPROMISOS COMPORTAMENTALES</t>
  </si>
  <si>
    <t>COMPETENCIAS COMPORTAMENTALES</t>
  </si>
  <si>
    <t>SEGUIMIENTO</t>
  </si>
  <si>
    <t>FIJACION DE COMPROMISOS COMPORTAMENTALES</t>
  </si>
  <si>
    <t>II SEMESTRE</t>
  </si>
  <si>
    <t>ACCIONES DE MEJORAMIENTO PROPUESTAS</t>
  </si>
  <si>
    <t xml:space="preserve"> PORTAFOLIO DE EVIDENCIAS</t>
  </si>
  <si>
    <t>Hoja 4 - Sistema Tipo de EDL -
PORTAFOLIO DE EVIDENCIAS</t>
  </si>
  <si>
    <t>Dependencia o Area Funcional</t>
  </si>
  <si>
    <r>
      <t xml:space="preserve">Porcentaje de Cumplimiento Pactado por Semestre
</t>
    </r>
    <r>
      <rPr>
        <b/>
        <sz val="10"/>
        <color indexed="8"/>
        <rFont val="Arial"/>
        <family val="2"/>
      </rPr>
      <t>(Entre 1% y 100%)</t>
    </r>
  </si>
  <si>
    <t>Dependencia o Area</t>
  </si>
  <si>
    <t>Hoja 5 - Sistema Tipo de EDL -
CONSOLIDACION DE RESULTADOS</t>
  </si>
  <si>
    <t>Hoja 6 - Sistema Tipo de EDL -
Anexo No. 1: EVALUACIONES PARCIALES EVENTUALES</t>
  </si>
  <si>
    <t>Hoja 7 - Sistema Tipo de EDL -
Anexo No.2: EVALUACIÓN EXTRAORDINARIA</t>
  </si>
  <si>
    <t>En esta hoja se registran las evidencias que permitan verificar el avance o cumplimiento de cada compromiso:</t>
  </si>
  <si>
    <t>HOJA 2- SISTEMA TIPO - EVALUACIÓN DEL DESEMPEÑO LABORAL PERÌODO ANUAL U ORDINARIA</t>
  </si>
  <si>
    <t xml:space="preserve">HOJA 3 - SISTEMA TIPO - EVALUACIÓN DEL DESEMPEÑO LABORAL PERÍODO ANUAL U ORDINARIO- </t>
  </si>
  <si>
    <t>HOJA 4 SISTEMA TIPO - EVALUACIÓN DEL DESEMPEÑO LABORAL EN PERÍODO ANUAL U ORDINARIO</t>
  </si>
  <si>
    <t xml:space="preserve">HOJA 5- SISTEMA TIPO - EVALUACIÓN DEL DESEMPEÑO LABORAL- </t>
  </si>
  <si>
    <t>EVALUACIÓN DEL PRIMER SEMESTRE - COMUNICACIÓN -</t>
  </si>
  <si>
    <t>EVALUACIÓN DEL SEGUNDO SEMESTRE- COMUNICACIÓN -</t>
  </si>
  <si>
    <t>HOJA 6 ANEXO 1 - SISTEMA TIPO - EVALUACIÓN DEL DESEMPEÑO LABORAL-EVALUACIONES PARCIALES EVENTUALES</t>
  </si>
  <si>
    <t>Estado de Cumplimiento de los Compromisos</t>
  </si>
  <si>
    <t xml:space="preserve">Evidencias </t>
  </si>
  <si>
    <t>Competencia</t>
  </si>
  <si>
    <t>Conducta Asociada</t>
  </si>
  <si>
    <t>Estado de Avance de los Compromisos</t>
  </si>
  <si>
    <t>HOJA 7 ANEXO 2 - SISTEMA TIPO - EVALUACIÓN DEL DESEMPEÑO LABORAL- EVALUACIÓN EXTRAORDINARIA</t>
  </si>
  <si>
    <t>En caso de que se de alguna de las causales contempladas en la normatividad se debe utilizar esta hoja, así:
1. Especificar el periodo correspondiente a la evaluación parcial eventual, inicio y fin.
2. Calcular el número de días de dicho periodo eventual.
3. Calcular el porcentaje correspondiente a cada compromiso fijado para el periodo a evaluar.
4. Evaluar con base en el nuevo cálculo el porcentaje de avance de cumplimiento del compromiso.
5. Registrar en la celda de Consolidado de Evaluaciones Parciales, el correspondiente a ese periodo.  Lo anterior con el fin de tener un registro de las evaluaciones que faciliten el cálculo de la evaluación final.
6. Imprimir y firmar de acuerdo a las instrucciones.
NOTA.  Cada vez que se genere una evaluación parcial eventual, debe volver a diligenciar la hoja 2 Información General y Compromisos Laborales, dado que estos varían por el periodo calificado parcial.</t>
  </si>
  <si>
    <t>Instrucciones para el diligenciamiento de los instrumentos del Sistema Tipo de Evaluación del Desempeño Laboral para los servidores públicos de carrera administrativa</t>
  </si>
  <si>
    <t>Fecha</t>
  </si>
  <si>
    <t>Seguimiento</t>
  </si>
  <si>
    <t>Acción de Mejoramiento</t>
  </si>
  <si>
    <t>NOMBRE Y FIRMA DEL TESTIGO</t>
  </si>
  <si>
    <t>Nivel Jerarquico y Denominación</t>
  </si>
  <si>
    <r>
      <t xml:space="preserve">1. </t>
    </r>
    <r>
      <rPr>
        <b/>
        <sz val="10"/>
        <color indexed="8"/>
        <rFont val="Calibri"/>
        <family val="2"/>
      </rPr>
      <t>Entidad</t>
    </r>
    <r>
      <rPr>
        <sz val="10"/>
        <color indexed="8"/>
        <rFont val="Calibri"/>
        <family val="2"/>
      </rPr>
      <t>.  Digite el nombre de la entidad.</t>
    </r>
  </si>
  <si>
    <r>
      <t xml:space="preserve">2. </t>
    </r>
    <r>
      <rPr>
        <b/>
        <sz val="10"/>
        <color indexed="8"/>
        <rFont val="Calibri"/>
        <family val="2"/>
      </rPr>
      <t>Período de Evaluación</t>
    </r>
    <r>
      <rPr>
        <sz val="10"/>
        <color indexed="8"/>
        <rFont val="Calibri"/>
        <family val="2"/>
      </rPr>
      <t>.  Seleccione día, mes y año del periodo anual de evaluación, tanto del inicio como el de finalización.</t>
    </r>
  </si>
  <si>
    <r>
      <t xml:space="preserve">3. </t>
    </r>
    <r>
      <rPr>
        <b/>
        <sz val="10"/>
        <color indexed="8"/>
        <rFont val="Calibri"/>
        <family val="2"/>
      </rPr>
      <t>Fecha de Diligenciamiento</t>
    </r>
    <r>
      <rPr>
        <sz val="10"/>
        <color indexed="8"/>
        <rFont val="Calibri"/>
        <family val="2"/>
      </rPr>
      <t>.  Seleccione día, mes y año en que se diligencia el formato.</t>
    </r>
  </si>
  <si>
    <r>
      <t xml:space="preserve">4. </t>
    </r>
    <r>
      <rPr>
        <b/>
        <sz val="10"/>
        <color indexed="8"/>
        <rFont val="Calibri"/>
        <family val="2"/>
      </rPr>
      <t>Evaluación Inicial</t>
    </r>
    <r>
      <rPr>
        <sz val="10"/>
        <color indexed="8"/>
        <rFont val="Calibri"/>
        <family val="2"/>
      </rPr>
      <t>.  Seleccione X si corresponde a la evaluación anual ordinaria.</t>
    </r>
  </si>
  <si>
    <r>
      <t xml:space="preserve">5. </t>
    </r>
    <r>
      <rPr>
        <b/>
        <sz val="10"/>
        <color indexed="8"/>
        <rFont val="Calibri"/>
        <family val="2"/>
      </rPr>
      <t>Evaluación por Ajustes</t>
    </r>
    <r>
      <rPr>
        <sz val="10"/>
        <color indexed="8"/>
        <rFont val="Calibri"/>
        <family val="2"/>
      </rPr>
      <t>. Seleccione la causal de ajustes de compromisos laborales.  Se debe diligenciar este formato cada vez que se realice un ajuste a los compromisos laborales.</t>
    </r>
  </si>
  <si>
    <r>
      <t xml:space="preserve">6.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sin puntos ni comas,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</si>
  <si>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r>
      <t xml:space="preserve">7. </t>
    </r>
    <r>
      <rPr>
        <b/>
        <sz val="10"/>
        <color indexed="8"/>
        <rFont val="Calibri"/>
        <family val="2"/>
      </rPr>
      <t>Propósito del Empleo u objeto principal</t>
    </r>
    <r>
      <rPr>
        <sz val="10"/>
        <color indexed="8"/>
        <rFont val="Calibri"/>
        <family val="2"/>
      </rPr>
      <t>.  Digite el establecido en el Manual de Funciones.</t>
    </r>
  </si>
  <si>
    <r>
      <t xml:space="preserve">Si la entidad tiene Competencias Propias, regístrelas de acuerdo al desarrollo  de las mismas, de lo contrario:
1. </t>
    </r>
    <r>
      <rPr>
        <b/>
        <sz val="10"/>
        <color indexed="8"/>
        <rFont val="Calibri"/>
        <family val="2"/>
      </rPr>
      <t>Tipo de Competencia</t>
    </r>
    <r>
      <rPr>
        <sz val="10"/>
        <color indexed="8"/>
        <rFont val="Calibri"/>
        <family val="2"/>
      </rPr>
      <t xml:space="preserve">.  Seleccione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 </t>
    </r>
    <r>
      <rPr>
        <b/>
        <sz val="10"/>
        <color indexed="8"/>
        <rFont val="Calibri"/>
        <family val="2"/>
      </rPr>
      <t>Seguimiento, Fortalezas, Debilidades.</t>
    </r>
    <r>
      <rPr>
        <sz val="10"/>
        <color indexed="8"/>
        <rFont val="Calibri"/>
        <family val="2"/>
      </rPr>
      <t xml:space="preserve"> Describa el resultado del seguimiento para la competencia seleccionada, durante el primer y segundo semestre.
5. </t>
    </r>
    <r>
      <rPr>
        <b/>
        <sz val="10"/>
        <color indexed="8"/>
        <rFont val="Calibri"/>
        <family val="2"/>
      </rPr>
      <t xml:space="preserve">Acciones de Mejoramiento. </t>
    </r>
    <r>
      <rPr>
        <sz val="10"/>
        <color indexed="8"/>
        <rFont val="Calibri"/>
        <family val="2"/>
      </rPr>
      <t>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Imprima el formato y  firme en los campos blancos establecidos para el Evaluado, Jefe Inmediato y/o el Funcionario de Libre Nombramiento y Remoción en caso de constituirse una Comisión Evaluadora. 
6. En caso de existir renuencia por parte del evaluado en la firma del formulario, solicite la firma de un testigo de la misma área en que está ubicado el evaluado y si no lo hubiere a un servidor de una dependencia relacionada o cercana, donde deberá diligenciar el nombre y la fecha del hecho.
Si necesita mas hojas, adiciónelas.</t>
    </r>
    <r>
      <rPr>
        <b/>
        <sz val="10"/>
        <color indexed="8"/>
        <rFont val="Calibri"/>
        <family val="2"/>
      </rPr>
      <t xml:space="preserve">
</t>
    </r>
  </si>
  <si>
    <t>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Correo electrónico: lparias@cnsc.gov.co; 3259700 Extensiones: 1016, 1012, 1029.</t>
  </si>
  <si>
    <r>
      <rPr>
        <b/>
        <sz val="12"/>
        <color indexed="8"/>
        <rFont val="David"/>
        <family val="2"/>
      </rPr>
      <t>COMISIÓN NACIONAL DEL SERVICIO CIVIL</t>
    </r>
    <r>
      <rPr>
        <b/>
        <sz val="12"/>
        <color indexed="8"/>
        <rFont val="Bodoni MT Black"/>
        <family val="1"/>
      </rPr>
      <t xml:space="preserve">
</t>
    </r>
    <r>
      <rPr>
        <sz val="12"/>
        <color indexed="8"/>
        <rFont val="Arial"/>
        <family val="2"/>
      </rPr>
      <t xml:space="preserve">SISTEMA INTEGRADO DE GESTIÓN     </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</si>
  <si>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desprotegieron las hojas para que sean ajustadas según la necesidad de cada entidad.</t>
  </si>
  <si>
    <r>
      <t xml:space="preserve">8. </t>
    </r>
    <r>
      <rPr>
        <b/>
        <sz val="10"/>
        <color indexed="8"/>
        <rFont val="Calibri"/>
        <family val="2"/>
      </rPr>
      <t>Compromisos Laborales</t>
    </r>
    <r>
      <rPr>
        <sz val="10"/>
        <color indexed="8"/>
        <rFont val="Calibri"/>
        <family val="2"/>
      </rPr>
      <t xml:space="preserve">. Para la fijación de los compromisos laborales se deben diligenciar las siguientes columnas:
8.1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8.2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8.3 </t>
    </r>
    <r>
      <rPr>
        <b/>
        <sz val="10"/>
        <color indexed="8"/>
        <rFont val="Calibri"/>
        <family val="2"/>
      </rPr>
      <t xml:space="preserve">Evidencias o Soportes. </t>
    </r>
    <r>
      <rPr>
        <sz val="10"/>
        <color indexed="8"/>
        <rFont val="Calibri"/>
        <family val="2"/>
      </rPr>
      <t xml:space="preserve">Registrar las evidencias o soportes que serán tenidos en cuenta por el Jefe Inmediato y/o el Funcionario de Libre Nombramiento y Remoción, en caso de constituirse una Comisión Evaluadora, para verificar el avance o cumplimiento de los compromisos fijados. 
8.4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el cual debe estar entre 1% y 100%, y la sumatoria vertical de los mismos debe ser igual a 100%. 
8.5 </t>
    </r>
    <r>
      <rPr>
        <b/>
        <sz val="10"/>
        <color indexed="8"/>
        <rFont val="Calibri"/>
        <family val="2"/>
      </rPr>
      <t>Evaluaciones Semestrales</t>
    </r>
    <r>
      <rPr>
        <sz val="10"/>
        <color indexed="8"/>
        <rFont val="Calibri"/>
        <family val="2"/>
      </rPr>
      <t>. Registre el porcentaje de avance durante cada período a evaluar, donde la sumatoria horizontal por cada compromiso debe ser igual o inferior al porcentaje de cumplimiento pactado.  
8.6. Imprima el formato y  firme en los campos blancos establecidos para el Evaluado, Jefe Inmediato y/o el Funcionario de Libre Nombramiento y Remoción en caso de constituirse una Comisión Evaluadora. 
8.7 En caso de existir renuencia por parte del evaluado en la firma del formulario, solicite la firma de un testigo de la misma área en que está ubicado el evaluado y si no lo hubiere, a un servidor de una dependencia relacionada o cercana, donde deberá diligenciar el nombre y la fecha del hecho. (artículo 9 Acuedo 137 de 2010).
8.8 Para reclamación por inconformidad del evaluado en los compromisos establecidos, registre en los campos en blanco los datos del oficio que soporta dicha reclamación (Número de Radicación y Fecha).
8.9 Escriba la decisión adoptada en única instancia por la Comisión de Personal, junto con la motivación de la decisión.
Si necesita mas hojas, adiciónelas.</t>
    </r>
  </si>
  <si>
    <r>
      <t xml:space="preserve">1. </t>
    </r>
    <r>
      <rPr>
        <b/>
        <sz val="12"/>
        <color indexed="8"/>
        <rFont val="Calibri"/>
        <family val="2"/>
      </rPr>
      <t>Compromiso Laboral al que apunta la Evidencia</t>
    </r>
    <r>
      <rPr>
        <sz val="12"/>
        <color indexed="8"/>
        <rFont val="Calibri"/>
        <family val="2"/>
      </rPr>
      <t xml:space="preserve">.  La hoja de cálculo trae el compromiso fijado en la Hoja de Información General, si lo prefiere digite nuevamente el compromiso.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3. </t>
    </r>
    <r>
      <rPr>
        <b/>
        <sz val="12"/>
        <color indexed="8"/>
        <rFont val="Calibri"/>
        <family val="2"/>
      </rPr>
      <t xml:space="preserve">Fecha de inclusión. </t>
    </r>
    <r>
      <rPr>
        <sz val="12"/>
        <color indexed="8"/>
        <rFont val="Calibri"/>
        <family val="2"/>
      </rPr>
      <t xml:space="preserve">Escriba la fecha en la cual se incorpora la evidencia.
4. </t>
    </r>
    <r>
      <rPr>
        <b/>
        <sz val="12"/>
        <color indexed="8"/>
        <rFont val="Calibri"/>
        <family val="2"/>
      </rPr>
      <t xml:space="preserve">Observaciones. </t>
    </r>
    <r>
      <rPr>
        <sz val="12"/>
        <color indexed="8"/>
        <rFont val="Calibri"/>
        <family val="2"/>
      </rPr>
      <t xml:space="preserve">Escriba las observaciones tales como el lugar donde reposa la evidencia, el objeto a que hace referencia (Ej. CD, Backups, Archivo de Gestión, etc.), teniendo en cuenta las tablas de retención documental. Se recuerda que en esta hoja se hace una compilación de las evidencias producto del avance o cumplimiento de los compromisos y se señala su ubicación, no deben anexarse a este formato.
5. </t>
    </r>
    <r>
      <rPr>
        <b/>
        <sz val="12"/>
        <color indexed="8"/>
        <rFont val="Calibri"/>
        <family val="2"/>
      </rPr>
      <t>Evidencia aportada Por.</t>
    </r>
    <r>
      <rPr>
        <sz val="12"/>
        <color indexed="8"/>
        <rFont val="Calibri"/>
        <family val="2"/>
      </rPr>
      <t xml:space="preserve"> Registre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</si>
  <si>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t>La información a registrar en esta Hoja corresponde a:
1. Si hubo evaluaciones parciales eventuales en el primer semestre, súmelas (Anexo 1), y digite el acumulado en la casilla correspondiente; lo mismo para el segundo semestre y la calificación anual definitiva.
2. De acuerdo a los factores definidos por la Entidad para el periodo de evaluación, señale si el evaluado cumple o no cumple con estos factores para acceder al nivel sobresaliente.  
Recuerde que debe realizar los cálculos dependiendo de las evaluaciones parciales eventuales que se presenten en el periodo de evaluación.</t>
  </si>
  <si>
    <t>1.  La Hoja de Cálculo trae los compromisos fijados inicialmente, al igual que los porcentajes pactados para cada uno.
2. Registre el estado de cumplimiento de cada compromiso y las evidencias que dan cuenta de este resultado.
3. Registre el porcentaje de cumplimiento de cada uno de los compromisos cuya sumatoria será el resultado de la calificación definitiva.
4. Registre la motivación de la Evaluación Extraordinaria, así como la fecha de realización y la firma del Evaluador.
5. Notifique al evaluado de la calificación definitiva.
6. Registre la información correspondencia en caso de que el evaluado interponga recursos.</t>
  </si>
  <si>
    <t>FONDO PASIVO SOCIAL DE FERROCARRILES NACIONALES DE COLOMBIA</t>
  </si>
  <si>
    <t>TIPO DE COMPETENCIA</t>
  </si>
  <si>
    <t>COMPETENCIA</t>
  </si>
  <si>
    <t>Comunes a los Servidores Públicos</t>
  </si>
  <si>
    <t>Comportamentales por Nivel Jerárquico</t>
  </si>
  <si>
    <t>COMUNES</t>
  </si>
  <si>
    <t>Conductas asociadas</t>
  </si>
  <si>
    <t xml:space="preserve">Orientación a resultados </t>
  </si>
  <si>
    <t>Cumple con oportunidad en función de estándares, objetivos y metas establecidas por la entidad, las funciones que le son asignadas.</t>
  </si>
  <si>
    <t>Asume la responsabilidad por sus resultados.</t>
  </si>
  <si>
    <t>Orientación al usuario y al ciudadano</t>
  </si>
  <si>
    <t>Compromete recursos y tiempos para mejorar la productividad tomando las medidas necesarias para minimizar los riesgos.</t>
  </si>
  <si>
    <t>Transparencia</t>
  </si>
  <si>
    <t>Realiza todas las acciones necesarias para alcanzar los objetivos propuestos enfrentando los obstáculos que se presentan.</t>
  </si>
  <si>
    <t>Compromiso con la Organización</t>
  </si>
  <si>
    <t>Atiende y valora las necesidades y peticiones de los usuarios y de ciudadanos en general.</t>
  </si>
  <si>
    <t>Considera las necesidades de los usuarios al diseñar proyectos o servicios.</t>
  </si>
  <si>
    <t>Da respuesta oportuna a las necesidades de los usuarios de conformidad con el servicio que ofrece la entidad.</t>
  </si>
  <si>
    <t>Establece diferentes canales de comunicación con el usuario para conocer sus necesidades y propuestas y responde a las mismas.</t>
  </si>
  <si>
    <t>Reconoce la interdependencia entre su trabajo y el de otros.</t>
  </si>
  <si>
    <t>Proporciona información veraz, objetiva y basada en hechos.</t>
  </si>
  <si>
    <t>Facilita el acceso a la información relacionada con sus responsabilidades y con el servicio a cargo de la entidad en que labora.</t>
  </si>
  <si>
    <t>Demuestra imparcialidad en sus decisiones.</t>
  </si>
  <si>
    <t>Ejecuta sus funciones con base en las normas y criterios aplicables.</t>
  </si>
  <si>
    <t>Utiliza los recursos de la entidad para el desarrollo de las labores y la prestación del servicio.</t>
  </si>
  <si>
    <t>Promueve las metas de la organización y respeta sus normas.</t>
  </si>
  <si>
    <t>Antepone las necesidades de la organización a sus propias necesidades.</t>
  </si>
  <si>
    <t>Apoya a la organización en situaciones difíciles.</t>
  </si>
  <si>
    <t>Demuestra sentido de pertenencia en todas sus actuaciones.</t>
  </si>
  <si>
    <t>Experticia</t>
  </si>
  <si>
    <t>Orienta el desarrollo de proyectos especiales para el logro de resultados de la alta dirección.</t>
  </si>
  <si>
    <t>Aconseja y orienta la toma de decisiones en los temas que le han sido asignados.</t>
  </si>
  <si>
    <t>Conocimiento del entorno</t>
  </si>
  <si>
    <t>Asesora en materias propias de su campo de conocimiento, emitiendo conceptos, juicios o propuestas ajustados a lineamientos teóricos y técnicos.</t>
  </si>
  <si>
    <t>Construcción de relaciones</t>
  </si>
  <si>
    <t>Se comunica de modo lógico, claro, efectivo y seguro.</t>
  </si>
  <si>
    <t>Iniciativa</t>
  </si>
  <si>
    <t>Comprende el entorno organizacional que enmarca las situaciones objeto de asesoría y lo toma como referente obligado para emitir juicios, conceptos o propuestas a desarrollar.</t>
  </si>
  <si>
    <t>Se informa permanentemente sobre políticas gubernamentales, problemas y demandas del entorno.</t>
  </si>
  <si>
    <t>Utiliza sus contactos para conseguir objetivos.</t>
  </si>
  <si>
    <t>Comparte información para establecer lazos.</t>
  </si>
  <si>
    <t>Interactúa con otros de un modo efectivo y adecuado.</t>
  </si>
  <si>
    <t>Prevé situaciones y alternativas de solución que orientan la toma de decisiones de la alta dirección.</t>
  </si>
  <si>
    <t>Enfrenta los problemas y propone acciones concretas para solucionarlos.</t>
  </si>
  <si>
    <t>Reconoce y hace viables las oportunidades.</t>
  </si>
  <si>
    <t>Aprendizaje Continuo</t>
  </si>
  <si>
    <t>Aprende de la experiencia de otros y de la propia.</t>
  </si>
  <si>
    <t>Se adapta y aplica nuevas tecnologías que se implanten en la organización.</t>
  </si>
  <si>
    <t>Experticia profesional</t>
  </si>
  <si>
    <t>Aplica los conocimientos adquiridos a los desafíos que se presentan en el desarrollo del trabajo.</t>
  </si>
  <si>
    <t>Trabajo en equipo y Colaboración</t>
  </si>
  <si>
    <t>Investiga, indaga y profundiza en los temas de su entorno área de desempeño.</t>
  </si>
  <si>
    <t>Creatividad e Innovación</t>
  </si>
  <si>
    <t>Reconoce las propias limitaciones y las necesidades de mejorar su preparación.</t>
  </si>
  <si>
    <t>Liderazgo de Grupos de Trabajo</t>
  </si>
  <si>
    <t>Asimila nueva información y la aplica correctamente.</t>
  </si>
  <si>
    <t>Toma de decisiones</t>
  </si>
  <si>
    <t>Analiza de un modo sistemático y racional los aspectos del trabajo, basándose en la información relevante.</t>
  </si>
  <si>
    <t>Aplica reglas básicas y conceptos complejos aprendidos.</t>
  </si>
  <si>
    <t>Identifica y reconoce con facilidad las causas de los problemas y sus soluciones.</t>
  </si>
  <si>
    <t>Clarifica datos o situaciones complejas.</t>
  </si>
  <si>
    <t>Planea, organiza y ejecuta múltiples tareas tendientes a alcanzar resultados institucionales.</t>
  </si>
  <si>
    <t>Coopera en distintas situaciones y comparte información.</t>
  </si>
  <si>
    <t>Aporta sugerencias, ideas y opiniones.</t>
  </si>
  <si>
    <t>Expresa expectativas positivas del equipo o de los miembros del mismo.</t>
  </si>
  <si>
    <t>Planifica las propias acciones teniendo en cuenta la repercusión de las mismas para la consecución de los objetivos grupales.</t>
  </si>
  <si>
    <t>Establece diálogo directo con los miembros del equipo que permita compartir información e ideas en condiciones de respeto y cordialidad.</t>
  </si>
  <si>
    <t>Respeta criterios dispares y distintas opiniones del equipo.</t>
  </si>
  <si>
    <t>Ofrece respuestas alternativas.</t>
  </si>
  <si>
    <t>Aprovecha las oportunidades y problemas para dar soluciones novedosas.</t>
  </si>
  <si>
    <t>Desarrolla nuevas formas de hacer y tecnologías.</t>
  </si>
  <si>
    <t>Busca nuevas alternativas de solución y se arriesga a romper esquemas tradicionales.</t>
  </si>
  <si>
    <t>Inicia acciones para superar los obstáculos y alcanzar metas específicas.</t>
  </si>
  <si>
    <t>Liderazgo de Grupos de Trabajo
Se agrega únicamente cuando tenga personal a cargo</t>
  </si>
  <si>
    <t>Establece los objetivos del grupo de forma clara y equilibrada.</t>
  </si>
  <si>
    <t>Asegura que los integrantes del grupo compartan planes, programas y proyectos institucionales.</t>
  </si>
  <si>
    <t>Orienta y coordina el trabajo del grupo para la identificación de planes y actividades a seguir.</t>
  </si>
  <si>
    <t>Facilita la colaboración con otras áreas y dependencias.</t>
  </si>
  <si>
    <t>Escucha y tiene en cuenta las opiniones de los integrantes del grupo.</t>
  </si>
  <si>
    <t>Gestiona los recursos necesarios para poder cumplir con las metas propuestas.</t>
  </si>
  <si>
    <t>Garantiza los recursos necesarios para poder cumplir con las metas propuestas.</t>
  </si>
  <si>
    <t>Garantiza que el grupo tenga la información necesaria.</t>
  </si>
  <si>
    <t>Explica las razones de las decisiones.</t>
  </si>
  <si>
    <t>Toma de decisiones 
Se agrega únicamente cuando tenga personal a cargo</t>
  </si>
  <si>
    <t>Elige alternativas de solución efectiva y suficiente para atender los asuntos encomendados.</t>
  </si>
  <si>
    <t>Decide y establece prioridades para el trabajo del grupo.</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</si>
  <si>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</si>
  <si>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 desempeño.</t>
  </si>
  <si>
    <t>Asume las consecuencias de las decisiones adoptadas.</t>
  </si>
  <si>
    <t>Fomenta la participación en la toma de decisiones.</t>
  </si>
  <si>
    <t>Experticia Técnica</t>
  </si>
  <si>
    <t>Capta y asimila con facilidad conceptos e información.</t>
  </si>
  <si>
    <t>Aplica el conocimiento técnico a las actividades cotidianas.</t>
  </si>
  <si>
    <t>Trabajo en equipo</t>
  </si>
  <si>
    <t>Analiza la información de acuerdo con las necesidades de la organización.</t>
  </si>
  <si>
    <t>Creatividad e innovación</t>
  </si>
  <si>
    <t>Comprende los aspectos técnicos y los aplica al desarrollo de procesos y procedimientos en los que está involucrado.</t>
  </si>
  <si>
    <t>Resuelve problemas utilizando sus conocimientos técnicos de su especialidad y garantizando indicadores y estándares establecidos.</t>
  </si>
  <si>
    <t>Identifica claramente los objetivos del grupo y orienta su trabajo a la consecución de los mismos.</t>
  </si>
  <si>
    <t>Colabora con otros para la realización de actividades y metas grupales.</t>
  </si>
  <si>
    <t>Propone y encuentra formas nuevas y eficaces de hacer las cosas.</t>
  </si>
  <si>
    <t>Es recursivo.</t>
  </si>
  <si>
    <t>Es práctico.</t>
  </si>
  <si>
    <t>Busca nuevas alternativas de solución.</t>
  </si>
  <si>
    <t>Revisa permanentemente los procesos y procedimientos para optimizar los resultados.</t>
  </si>
  <si>
    <t>Manejo de la información</t>
  </si>
  <si>
    <t>Evade temas que indagan sobre información confidencial.</t>
  </si>
  <si>
    <t>Recoge sólo información imprescindible para el desarrollo de la tarea.</t>
  </si>
  <si>
    <t>Adaptación al cambio</t>
  </si>
  <si>
    <t>Organiza y guarda de forma adecuada la información a su cuidado, teniendo en cuenta las normas legales y de la organización.</t>
  </si>
  <si>
    <t>Disciplina</t>
  </si>
  <si>
    <t>No hace pública información laboral o de las personas que pueda afectar la organización o las personas.</t>
  </si>
  <si>
    <t>Relaciones Interpersonales</t>
  </si>
  <si>
    <t>Es capaz de discernir que se puede hacer público y que no.</t>
  </si>
  <si>
    <t>Colaboración</t>
  </si>
  <si>
    <t>Transmite información oportuna y objetiva.</t>
  </si>
  <si>
    <t>Acepta y se adapta fácilmente los cambios.</t>
  </si>
  <si>
    <t>Responde al cambio con flexibilidad.</t>
  </si>
  <si>
    <t>Promueve el cambio.</t>
  </si>
  <si>
    <t>Acepta instrucciones aunque se difiera de ellas.</t>
  </si>
  <si>
    <t>Realiza los cometidos y tareas del puesto de trabajo.</t>
  </si>
  <si>
    <t>Acepta la supervisión constante.</t>
  </si>
  <si>
    <t>Realiza funciones orientadas a apoyar la acción de otros miembros de la organización.</t>
  </si>
  <si>
    <t>Escucha con interés a las personas y capta las preocupaciones, intereses y necesidades de los demás.</t>
  </si>
  <si>
    <t>Transmite eficazmente las ideas, sentimientos e información impidiendo con ello malos entendidos o situaciones confusas que puedan generar conflictos.</t>
  </si>
  <si>
    <t>Ayuda al logro de los objetivos articulando sus actuaciones con los demás.</t>
  </si>
  <si>
    <t>Cumple los compromisos que adquiere.</t>
  </si>
  <si>
    <t>Facilita la labor de sus superiores y compañeros de trabajo.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</si>
</sst>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240A]d&quot; de &quot;mmmm&quot; de &quot;yyyy;@"/>
  </numFmts>
  <fonts count="128">
    <font>
      <sz val="11"/>
      <color theme="1"/>
      <name val="Calibri"/>
      <family val="2"/>
    </font>
    <font>
      <sz val="11"/>
      <color indexed="8"/>
      <name val="Calibri"/>
      <family val="2"/>
    </font>
    <font>
      <b/>
      <sz val="11"/>
      <color indexed="8"/>
      <name val="Arial"/>
      <family val="2"/>
    </font>
    <font>
      <sz val="14"/>
      <color indexed="8"/>
      <name val="Bodoni MT Black"/>
      <family val="1"/>
    </font>
    <font>
      <b/>
      <sz val="14"/>
      <color indexed="8"/>
      <name val="Bodoni MT Black"/>
      <family val="1"/>
    </font>
    <font>
      <sz val="12"/>
      <color indexed="8"/>
      <name val="Arial"/>
      <family val="2"/>
    </font>
    <font>
      <b/>
      <sz val="10"/>
      <color indexed="8"/>
      <name val="Arial"/>
      <family val="2"/>
    </font>
    <font>
      <b/>
      <sz val="12"/>
      <color indexed="8"/>
      <name val="Arial"/>
      <family val="2"/>
    </font>
    <font>
      <b/>
      <sz val="6"/>
      <name val="Arial"/>
      <family val="2"/>
    </font>
    <font>
      <b/>
      <sz val="10"/>
      <name val="Arial"/>
      <family val="2"/>
    </font>
    <font>
      <sz val="9"/>
      <name val="Arial"/>
      <family val="2"/>
    </font>
    <font>
      <b/>
      <sz val="9"/>
      <name val="Tahoma"/>
      <family val="2"/>
    </font>
    <font>
      <sz val="9"/>
      <name val="Tahoma"/>
      <family val="2"/>
    </font>
    <font>
      <sz val="11"/>
      <color indexed="8"/>
      <name val="Arial"/>
      <family val="2"/>
    </font>
    <font>
      <b/>
      <sz val="20"/>
      <color indexed="8"/>
      <name val="David"/>
      <family val="2"/>
    </font>
    <font>
      <sz val="12"/>
      <color indexed="8"/>
      <name val="Calibri"/>
      <family val="2"/>
    </font>
    <font>
      <b/>
      <sz val="12"/>
      <color indexed="8"/>
      <name val="Calibri"/>
      <family val="2"/>
    </font>
    <font>
      <sz val="12"/>
      <name val="Tahoma"/>
      <family val="2"/>
    </font>
    <font>
      <b/>
      <sz val="10"/>
      <color indexed="8"/>
      <name val="Calibri"/>
      <family val="2"/>
    </font>
    <font>
      <sz val="10"/>
      <color indexed="8"/>
      <name val="Calibri"/>
      <family val="2"/>
    </font>
    <font>
      <sz val="12"/>
      <color indexed="8"/>
      <name val="Bodoni MT Black"/>
      <family val="1"/>
    </font>
    <font>
      <b/>
      <sz val="12"/>
      <color indexed="8"/>
      <name val="David"/>
      <family val="2"/>
    </font>
    <font>
      <b/>
      <sz val="12"/>
      <color indexed="8"/>
      <name val="Bodoni MT Black"/>
      <family val="1"/>
    </font>
    <font>
      <sz val="11"/>
      <color indexed="10"/>
      <name val="Calibri"/>
      <family val="2"/>
    </font>
    <font>
      <b/>
      <sz val="11"/>
      <color indexed="8"/>
      <name val="Calibri"/>
      <family val="2"/>
    </font>
    <font>
      <sz val="10"/>
      <color indexed="8"/>
      <name val="Arial"/>
      <family val="2"/>
    </font>
    <font>
      <b/>
      <i/>
      <sz val="6"/>
      <color indexed="8"/>
      <name val="Arial"/>
      <family val="2"/>
    </font>
    <font>
      <b/>
      <sz val="16"/>
      <color indexed="8"/>
      <name val="Arial"/>
      <family val="2"/>
    </font>
    <font>
      <b/>
      <sz val="9"/>
      <color indexed="8"/>
      <name val="Arial"/>
      <family val="2"/>
    </font>
    <font>
      <b/>
      <i/>
      <sz val="10"/>
      <color indexed="8"/>
      <name val="Arial"/>
      <family val="2"/>
    </font>
    <font>
      <sz val="10"/>
      <color indexed="10"/>
      <name val="Arial"/>
      <family val="2"/>
    </font>
    <font>
      <sz val="8"/>
      <color indexed="8"/>
      <name val="Arial"/>
      <family val="2"/>
    </font>
    <font>
      <b/>
      <i/>
      <sz val="8"/>
      <color indexed="8"/>
      <name val="Arial"/>
      <family val="2"/>
    </font>
    <font>
      <b/>
      <sz val="10"/>
      <color indexed="10"/>
      <name val="Arial"/>
      <family val="2"/>
    </font>
    <font>
      <b/>
      <sz val="10"/>
      <color indexed="49"/>
      <name val="Arial"/>
      <family val="2"/>
    </font>
    <font>
      <b/>
      <sz val="16"/>
      <color indexed="10"/>
      <name val="Arial"/>
      <family val="2"/>
    </font>
    <font>
      <sz val="14"/>
      <color indexed="8"/>
      <name val="Arial"/>
      <family val="2"/>
    </font>
    <font>
      <sz val="13"/>
      <color indexed="8"/>
      <name val="Arial"/>
      <family val="2"/>
    </font>
    <font>
      <i/>
      <sz val="11"/>
      <color indexed="8"/>
      <name val="Arial"/>
      <family val="2"/>
    </font>
    <font>
      <b/>
      <sz val="14"/>
      <color indexed="8"/>
      <name val="Arial"/>
      <family val="2"/>
    </font>
    <font>
      <b/>
      <sz val="16"/>
      <color indexed="8"/>
      <name val="David"/>
      <family val="2"/>
    </font>
    <font>
      <b/>
      <sz val="8"/>
      <color indexed="8"/>
      <name val="Arial"/>
      <family val="2"/>
    </font>
    <font>
      <b/>
      <sz val="16"/>
      <color indexed="8"/>
      <name val="Calibri"/>
      <family val="2"/>
    </font>
    <font>
      <b/>
      <sz val="10.5"/>
      <color indexed="8"/>
      <name val="Arial"/>
      <family val="2"/>
    </font>
    <font>
      <b/>
      <i/>
      <sz val="9"/>
      <color indexed="8"/>
      <name val="Arial"/>
      <family val="2"/>
    </font>
    <font>
      <b/>
      <sz val="11"/>
      <color indexed="60"/>
      <name val="Calibri"/>
      <family val="2"/>
    </font>
    <font>
      <b/>
      <sz val="13"/>
      <color indexed="8"/>
      <name val="Arial"/>
      <family val="2"/>
    </font>
    <font>
      <sz val="11.5"/>
      <color indexed="8"/>
      <name val="Arial"/>
      <family val="2"/>
    </font>
    <font>
      <i/>
      <sz val="10"/>
      <color indexed="8"/>
      <name val="Arial"/>
      <family val="2"/>
    </font>
    <font>
      <b/>
      <sz val="7"/>
      <color indexed="8"/>
      <name val="Arial"/>
      <family val="2"/>
    </font>
    <font>
      <b/>
      <i/>
      <sz val="8"/>
      <color indexed="8"/>
      <name val="Calibri"/>
      <family val="2"/>
    </font>
    <font>
      <b/>
      <sz val="12"/>
      <color indexed="10"/>
      <name val="Arial"/>
      <family val="2"/>
    </font>
    <font>
      <b/>
      <sz val="9.5"/>
      <color indexed="8"/>
      <name val="Arial"/>
      <family val="2"/>
    </font>
    <font>
      <sz val="4"/>
      <color indexed="8"/>
      <name val="Arial"/>
      <family val="2"/>
    </font>
    <font>
      <sz val="12"/>
      <color indexed="8"/>
      <name val="Arial Narrow"/>
      <family val="2"/>
    </font>
    <font>
      <sz val="11"/>
      <color indexed="40"/>
      <name val="Calibri"/>
      <family val="2"/>
    </font>
    <font>
      <sz val="11.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i/>
      <sz val="6"/>
      <color theme="1"/>
      <name val="Arial"/>
      <family val="2"/>
    </font>
    <font>
      <b/>
      <sz val="16"/>
      <color theme="1"/>
      <name val="Arial"/>
      <family val="2"/>
    </font>
    <font>
      <b/>
      <sz val="9"/>
      <color theme="1"/>
      <name val="Arial"/>
      <family val="2"/>
    </font>
    <font>
      <b/>
      <sz val="12"/>
      <color theme="1"/>
      <name val="Arial"/>
      <family val="2"/>
    </font>
    <font>
      <b/>
      <sz val="10"/>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000396251678"/>
      <name val="Arial"/>
      <family val="2"/>
    </font>
    <font>
      <b/>
      <sz val="16"/>
      <color rgb="FFFF0000"/>
      <name val="Arial"/>
      <family val="2"/>
    </font>
    <font>
      <sz val="11"/>
      <color theme="1"/>
      <name val="Arial"/>
      <family val="2"/>
    </font>
    <font>
      <sz val="12"/>
      <color theme="1"/>
      <name val="Arial"/>
      <family val="2"/>
    </font>
    <font>
      <sz val="14"/>
      <color theme="1"/>
      <name val="Arial"/>
      <family val="2"/>
    </font>
    <font>
      <b/>
      <sz val="8"/>
      <color theme="1"/>
      <name val="Arial"/>
      <family val="2"/>
    </font>
    <font>
      <b/>
      <sz val="14"/>
      <color theme="1"/>
      <name val="Arial"/>
      <family val="2"/>
    </font>
    <font>
      <sz val="13"/>
      <color theme="1"/>
      <name val="Arial"/>
      <family val="2"/>
    </font>
    <font>
      <sz val="4"/>
      <color theme="1"/>
      <name val="Arial"/>
      <family val="2"/>
    </font>
    <font>
      <b/>
      <i/>
      <sz val="9"/>
      <color theme="1"/>
      <name val="Arial"/>
      <family val="2"/>
    </font>
    <font>
      <sz val="10"/>
      <color theme="1"/>
      <name val="Calibri"/>
      <family val="2"/>
    </font>
    <font>
      <b/>
      <sz val="12"/>
      <color theme="1"/>
      <name val="Calibri"/>
      <family val="2"/>
    </font>
    <font>
      <sz val="12"/>
      <color theme="1"/>
      <name val="Calibri"/>
      <family val="2"/>
    </font>
    <font>
      <b/>
      <sz val="16"/>
      <color theme="1"/>
      <name val="Calibri"/>
      <family val="2"/>
    </font>
    <font>
      <sz val="11"/>
      <color rgb="FF00B0F0"/>
      <name val="Calibri"/>
      <family val="2"/>
    </font>
    <font>
      <sz val="12"/>
      <color theme="1"/>
      <name val="Arial Narrow"/>
      <family val="2"/>
    </font>
    <font>
      <b/>
      <sz val="16"/>
      <color theme="1"/>
      <name val="David"/>
      <family val="2"/>
    </font>
    <font>
      <b/>
      <sz val="11"/>
      <color theme="5" tint="-0.24997000396251678"/>
      <name val="Calibri"/>
      <family val="2"/>
    </font>
    <font>
      <b/>
      <sz val="10.5"/>
      <color theme="1"/>
      <name val="Arial"/>
      <family val="2"/>
    </font>
    <font>
      <b/>
      <sz val="13"/>
      <color theme="1"/>
      <name val="Arial"/>
      <family val="2"/>
    </font>
    <font>
      <sz val="14"/>
      <color theme="1"/>
      <name val="Bodoni MT Black"/>
      <family val="1"/>
    </font>
    <font>
      <b/>
      <sz val="7"/>
      <color theme="1"/>
      <name val="Arial"/>
      <family val="2"/>
    </font>
    <font>
      <i/>
      <sz val="10"/>
      <color theme="1"/>
      <name val="Arial"/>
      <family val="2"/>
    </font>
    <font>
      <sz val="11.5"/>
      <color theme="1"/>
      <name val="Arial"/>
      <family val="2"/>
    </font>
    <font>
      <i/>
      <sz val="11"/>
      <color theme="1"/>
      <name val="Arial"/>
      <family val="2"/>
    </font>
    <font>
      <b/>
      <i/>
      <sz val="8"/>
      <color theme="1"/>
      <name val="Calibri"/>
      <family val="2"/>
    </font>
    <font>
      <b/>
      <sz val="9.5"/>
      <color theme="1"/>
      <name val="Arial"/>
      <family val="2"/>
    </font>
    <font>
      <b/>
      <sz val="12"/>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style="medium"/>
      <right/>
      <top/>
      <bottom/>
    </border>
    <border>
      <left/>
      <right style="medium"/>
      <top/>
      <bottom/>
    </border>
    <border>
      <left/>
      <right/>
      <top/>
      <bottom style="medium"/>
    </border>
    <border>
      <left/>
      <right style="medium"/>
      <top/>
      <bottom style="medium"/>
    </border>
    <border>
      <left/>
      <right/>
      <top/>
      <bottom style="thin"/>
    </border>
    <border>
      <left/>
      <right style="medium"/>
      <top/>
      <bottom style="thin"/>
    </border>
    <border>
      <left/>
      <right style="medium"/>
      <top style="medium"/>
      <bottom style="medium"/>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style="thin"/>
      <right style="thin"/>
      <top style="thin"/>
      <bottom style="thin"/>
    </border>
    <border>
      <left style="thin"/>
      <right style="thin"/>
      <top style="thin"/>
      <bottom/>
    </border>
    <border>
      <left style="thin"/>
      <right style="thin"/>
      <top/>
      <bottom style="thin"/>
    </border>
    <border>
      <left/>
      <right style="thin"/>
      <top style="medium"/>
      <bottom/>
    </border>
    <border>
      <left style="thin"/>
      <right style="thin"/>
      <top style="medium"/>
      <bottom style="thin"/>
    </border>
    <border>
      <left style="thin"/>
      <right style="medium"/>
      <top style="medium"/>
      <bottom style="thin"/>
    </border>
    <border>
      <left/>
      <right style="thin"/>
      <top style="thin"/>
      <bottom/>
    </border>
    <border>
      <left style="thin"/>
      <right style="thin"/>
      <top style="thin"/>
      <bottom style="medium"/>
    </border>
    <border>
      <left style="thin"/>
      <right style="medium"/>
      <top style="thin"/>
      <bottom style="medium"/>
    </border>
    <border>
      <left style="thin"/>
      <right style="thin"/>
      <top/>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style="medium"/>
      <top style="thin"/>
      <bottom style="thin"/>
    </border>
    <border>
      <left style="thin"/>
      <right style="medium"/>
      <top style="thin"/>
      <bottom/>
    </border>
    <border>
      <left/>
      <right style="thin"/>
      <top style="medium"/>
      <bottom style="mediu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1089">
    <xf numFmtId="0" fontId="0" fillId="0" borderId="0" xfId="0" applyFont="1" applyAlignment="1">
      <alignment/>
    </xf>
    <xf numFmtId="0" fontId="87" fillId="33" borderId="0" xfId="0" applyFont="1" applyFill="1" applyAlignment="1" applyProtection="1">
      <alignment/>
      <protection/>
    </xf>
    <xf numFmtId="0" fontId="0" fillId="0" borderId="0" xfId="0" applyFill="1" applyAlignment="1">
      <alignment/>
    </xf>
    <xf numFmtId="0" fontId="87" fillId="0" borderId="0" xfId="0" applyFont="1" applyFill="1" applyAlignment="1" applyProtection="1">
      <alignment/>
      <protection/>
    </xf>
    <xf numFmtId="0" fontId="88" fillId="33" borderId="0" xfId="0" applyFont="1" applyFill="1" applyAlignment="1" applyProtection="1">
      <alignment/>
      <protection/>
    </xf>
    <xf numFmtId="0" fontId="87" fillId="33" borderId="0" xfId="0" applyFont="1" applyFill="1" applyAlignment="1">
      <alignment/>
    </xf>
    <xf numFmtId="0" fontId="88" fillId="33" borderId="0" xfId="0" applyFont="1" applyFill="1" applyAlignment="1">
      <alignment/>
    </xf>
    <xf numFmtId="0" fontId="0" fillId="0" borderId="0" xfId="0" applyAlignment="1" applyProtection="1">
      <alignment/>
      <protection/>
    </xf>
    <xf numFmtId="0" fontId="87" fillId="33" borderId="0" xfId="0" applyFont="1" applyFill="1" applyBorder="1" applyAlignment="1" applyProtection="1">
      <alignment/>
      <protection/>
    </xf>
    <xf numFmtId="0" fontId="89" fillId="33" borderId="0" xfId="0" applyFont="1" applyFill="1" applyBorder="1" applyAlignment="1" applyProtection="1">
      <alignment vertical="center"/>
      <protection/>
    </xf>
    <xf numFmtId="0" fontId="90" fillId="8" borderId="10" xfId="0" applyFont="1" applyFill="1" applyBorder="1" applyAlignment="1" applyProtection="1">
      <alignment horizontal="center" vertical="center"/>
      <protection/>
    </xf>
    <xf numFmtId="0" fontId="0" fillId="0" borderId="0" xfId="0" applyFill="1" applyBorder="1" applyAlignment="1">
      <alignment/>
    </xf>
    <xf numFmtId="0" fontId="91" fillId="33" borderId="11" xfId="0" applyFont="1" applyFill="1" applyBorder="1" applyAlignment="1" applyProtection="1">
      <alignment horizontal="center"/>
      <protection locked="0"/>
    </xf>
    <xf numFmtId="49" fontId="87" fillId="33" borderId="0" xfId="0" applyNumberFormat="1" applyFont="1" applyFill="1" applyAlignment="1">
      <alignment/>
    </xf>
    <xf numFmtId="0" fontId="92" fillId="8" borderId="11" xfId="0" applyFont="1" applyFill="1" applyBorder="1" applyAlignment="1" applyProtection="1">
      <alignment horizontal="center"/>
      <protection/>
    </xf>
    <xf numFmtId="0" fontId="87"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lignment/>
    </xf>
    <xf numFmtId="0" fontId="90" fillId="8" borderId="12" xfId="0" applyFont="1" applyFill="1" applyBorder="1" applyAlignment="1" applyProtection="1">
      <alignment horizontal="center" vertical="center" wrapText="1"/>
      <protection/>
    </xf>
    <xf numFmtId="164" fontId="90" fillId="8" borderId="12" xfId="0" applyNumberFormat="1" applyFont="1" applyFill="1" applyBorder="1" applyAlignment="1" applyProtection="1">
      <alignment horizontal="center" vertical="center" wrapText="1"/>
      <protection/>
    </xf>
    <xf numFmtId="0" fontId="92" fillId="33" borderId="13" xfId="0" applyFont="1" applyFill="1" applyBorder="1" applyAlignment="1" applyProtection="1">
      <alignment horizontal="center"/>
      <protection/>
    </xf>
    <xf numFmtId="0" fontId="92" fillId="33" borderId="14" xfId="0" applyFont="1" applyFill="1" applyBorder="1" applyAlignment="1" applyProtection="1">
      <alignment horizontal="center"/>
      <protection/>
    </xf>
    <xf numFmtId="0" fontId="92" fillId="33" borderId="15" xfId="0" applyFont="1" applyFill="1" applyBorder="1" applyAlignment="1" applyProtection="1">
      <alignment horizontal="center"/>
      <protection/>
    </xf>
    <xf numFmtId="0" fontId="87" fillId="8" borderId="16" xfId="0" applyFont="1" applyFill="1" applyBorder="1" applyAlignment="1" applyProtection="1">
      <alignment horizontal="center"/>
      <protection/>
    </xf>
    <xf numFmtId="0" fontId="87" fillId="33" borderId="11" xfId="0" applyFont="1" applyFill="1" applyBorder="1" applyAlignment="1" applyProtection="1">
      <alignment horizontal="center"/>
      <protection locked="0"/>
    </xf>
    <xf numFmtId="0" fontId="87" fillId="33" borderId="17" xfId="0" applyFont="1" applyFill="1" applyBorder="1" applyAlignment="1" applyProtection="1">
      <alignment/>
      <protection/>
    </xf>
    <xf numFmtId="0" fontId="87" fillId="33" borderId="0" xfId="0" applyFont="1" applyFill="1" applyBorder="1" applyAlignment="1" applyProtection="1">
      <alignment/>
      <protection/>
    </xf>
    <xf numFmtId="0" fontId="87" fillId="33" borderId="18" xfId="0" applyFont="1" applyFill="1" applyBorder="1" applyAlignment="1" applyProtection="1">
      <alignment/>
      <protection/>
    </xf>
    <xf numFmtId="0" fontId="0" fillId="33" borderId="18" xfId="0" applyFill="1" applyBorder="1" applyAlignment="1" applyProtection="1">
      <alignment/>
      <protection/>
    </xf>
    <xf numFmtId="0" fontId="92" fillId="8" borderId="11" xfId="0" applyFont="1" applyFill="1" applyBorder="1" applyAlignment="1" applyProtection="1">
      <alignment horizontal="center" vertical="center"/>
      <protection/>
    </xf>
    <xf numFmtId="0" fontId="92" fillId="33" borderId="11" xfId="0" applyFont="1" applyFill="1" applyBorder="1" applyAlignment="1" applyProtection="1">
      <alignment horizontal="center"/>
      <protection locked="0"/>
    </xf>
    <xf numFmtId="0" fontId="92" fillId="33" borderId="0" xfId="0" applyFont="1" applyFill="1" applyBorder="1" applyAlignment="1" applyProtection="1">
      <alignment horizontal="center"/>
      <protection locked="0"/>
    </xf>
    <xf numFmtId="0" fontId="87" fillId="33" borderId="13" xfId="0" applyFont="1" applyFill="1" applyBorder="1" applyAlignment="1" applyProtection="1">
      <alignment/>
      <protection/>
    </xf>
    <xf numFmtId="0" fontId="87" fillId="33" borderId="14" xfId="0" applyFont="1" applyFill="1" applyBorder="1" applyAlignment="1" applyProtection="1">
      <alignment/>
      <protection/>
    </xf>
    <xf numFmtId="0" fontId="87" fillId="33" borderId="15" xfId="0" applyFont="1" applyFill="1" applyBorder="1" applyAlignment="1" applyProtection="1">
      <alignment/>
      <protection/>
    </xf>
    <xf numFmtId="0" fontId="87" fillId="33" borderId="16" xfId="0" applyFont="1" applyFill="1" applyBorder="1" applyAlignment="1" applyProtection="1">
      <alignment/>
      <protection/>
    </xf>
    <xf numFmtId="0" fontId="87" fillId="33" borderId="19" xfId="0" applyFont="1" applyFill="1" applyBorder="1" applyAlignment="1" applyProtection="1">
      <alignment/>
      <protection/>
    </xf>
    <xf numFmtId="0" fontId="87" fillId="33" borderId="20" xfId="0" applyFont="1" applyFill="1" applyBorder="1" applyAlignment="1" applyProtection="1">
      <alignment/>
      <protection/>
    </xf>
    <xf numFmtId="0" fontId="87" fillId="33" borderId="20" xfId="0" applyFont="1" applyFill="1" applyBorder="1" applyAlignment="1" applyProtection="1">
      <alignment horizontal="center"/>
      <protection/>
    </xf>
    <xf numFmtId="0" fontId="93" fillId="33" borderId="0" xfId="0" applyFont="1" applyFill="1" applyBorder="1" applyAlignment="1" applyProtection="1">
      <alignment horizontal="left"/>
      <protection/>
    </xf>
    <xf numFmtId="0" fontId="94" fillId="33" borderId="0" xfId="0" applyFont="1" applyFill="1" applyAlignment="1">
      <alignment/>
    </xf>
    <xf numFmtId="0" fontId="81" fillId="33" borderId="0" xfId="0" applyFont="1" applyFill="1" applyAlignment="1">
      <alignment/>
    </xf>
    <xf numFmtId="0" fontId="87" fillId="33" borderId="0" xfId="0" applyFont="1" applyFill="1" applyAlignment="1">
      <alignment/>
    </xf>
    <xf numFmtId="0" fontId="94" fillId="33" borderId="0" xfId="0" applyFont="1" applyFill="1" applyAlignment="1">
      <alignment/>
    </xf>
    <xf numFmtId="0" fontId="87"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95" fillId="33" borderId="14" xfId="0" applyFont="1" applyFill="1" applyBorder="1" applyAlignment="1">
      <alignment vertical="center" wrapText="1"/>
    </xf>
    <xf numFmtId="0" fontId="95" fillId="33" borderId="15" xfId="0" applyFont="1" applyFill="1" applyBorder="1" applyAlignment="1">
      <alignment vertical="center" wrapText="1"/>
    </xf>
    <xf numFmtId="0" fontId="87" fillId="33" borderId="21"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95" fillId="33" borderId="21" xfId="0" applyFont="1" applyFill="1" applyBorder="1" applyAlignment="1">
      <alignment vertical="center" wrapText="1"/>
    </xf>
    <xf numFmtId="0" fontId="95" fillId="33" borderId="22" xfId="0" applyFont="1" applyFill="1" applyBorder="1" applyAlignment="1">
      <alignment vertical="center" wrapText="1"/>
    </xf>
    <xf numFmtId="0" fontId="87" fillId="33" borderId="0" xfId="0" applyFont="1" applyFill="1" applyBorder="1" applyAlignment="1">
      <alignment/>
    </xf>
    <xf numFmtId="0" fontId="0" fillId="33" borderId="0" xfId="0" applyFill="1" applyBorder="1" applyAlignment="1">
      <alignment/>
    </xf>
    <xf numFmtId="0" fontId="0" fillId="33" borderId="18" xfId="0" applyFill="1" applyBorder="1" applyAlignment="1">
      <alignment/>
    </xf>
    <xf numFmtId="0" fontId="95" fillId="33" borderId="0" xfId="0" applyFont="1" applyFill="1" applyBorder="1" applyAlignment="1">
      <alignment vertical="center" wrapText="1"/>
    </xf>
    <xf numFmtId="0" fontId="95" fillId="33" borderId="18" xfId="0" applyFont="1" applyFill="1" applyBorder="1" applyAlignment="1">
      <alignment vertical="center" wrapText="1"/>
    </xf>
    <xf numFmtId="0" fontId="87" fillId="33" borderId="21" xfId="0" applyFont="1" applyFill="1" applyBorder="1" applyAlignment="1">
      <alignment/>
    </xf>
    <xf numFmtId="0" fontId="87" fillId="33" borderId="19"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95" fillId="33" borderId="19" xfId="0" applyFont="1" applyFill="1" applyBorder="1" applyAlignment="1">
      <alignment vertical="center" wrapText="1"/>
    </xf>
    <xf numFmtId="0" fontId="95" fillId="33" borderId="20" xfId="0" applyFont="1" applyFill="1" applyBorder="1" applyAlignment="1">
      <alignment vertical="center" wrapText="1"/>
    </xf>
    <xf numFmtId="0" fontId="92" fillId="33" borderId="14" xfId="0" applyFont="1" applyFill="1" applyBorder="1" applyAlignment="1" applyProtection="1">
      <alignment vertical="center"/>
      <protection locked="0"/>
    </xf>
    <xf numFmtId="0" fontId="92" fillId="33" borderId="15" xfId="0" applyFont="1" applyFill="1" applyBorder="1" applyAlignment="1" applyProtection="1">
      <alignment vertical="center"/>
      <protection locked="0"/>
    </xf>
    <xf numFmtId="0" fontId="92" fillId="33" borderId="19" xfId="0" applyFont="1" applyFill="1" applyBorder="1" applyAlignment="1" applyProtection="1">
      <alignment vertical="center"/>
      <protection locked="0"/>
    </xf>
    <xf numFmtId="0" fontId="92" fillId="33" borderId="20" xfId="0" applyFont="1" applyFill="1" applyBorder="1" applyAlignment="1" applyProtection="1">
      <alignment vertical="center"/>
      <protection locked="0"/>
    </xf>
    <xf numFmtId="0" fontId="92" fillId="33" borderId="14" xfId="0" applyFont="1" applyFill="1" applyBorder="1" applyAlignment="1" applyProtection="1">
      <alignment vertical="center"/>
      <protection/>
    </xf>
    <xf numFmtId="0" fontId="92" fillId="33" borderId="15" xfId="0" applyFont="1" applyFill="1" applyBorder="1" applyAlignment="1" applyProtection="1">
      <alignment vertical="center"/>
      <protection/>
    </xf>
    <xf numFmtId="0" fontId="92" fillId="33" borderId="19" xfId="0" applyFont="1" applyFill="1" applyBorder="1" applyAlignment="1" applyProtection="1">
      <alignment vertical="center"/>
      <protection/>
    </xf>
    <xf numFmtId="0" fontId="92" fillId="33" borderId="20" xfId="0" applyFont="1" applyFill="1" applyBorder="1" applyAlignment="1" applyProtection="1">
      <alignment vertical="center"/>
      <protection/>
    </xf>
    <xf numFmtId="0" fontId="96" fillId="8" borderId="11" xfId="0" applyFont="1" applyFill="1" applyBorder="1" applyAlignment="1">
      <alignment horizontal="center" vertical="center" wrapText="1"/>
    </xf>
    <xf numFmtId="0" fontId="87" fillId="33" borderId="11" xfId="0" applyFont="1" applyFill="1" applyBorder="1" applyAlignment="1" applyProtection="1">
      <alignment/>
      <protection locked="0"/>
    </xf>
    <xf numFmtId="0" fontId="93" fillId="33" borderId="17"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0" fontId="87" fillId="33" borderId="17" xfId="0" applyFont="1" applyFill="1" applyBorder="1" applyAlignment="1" applyProtection="1">
      <alignment/>
      <protection/>
    </xf>
    <xf numFmtId="0" fontId="89" fillId="33" borderId="0" xfId="0" applyFont="1" applyFill="1" applyBorder="1" applyAlignment="1" applyProtection="1">
      <alignment horizontal="center" vertical="center"/>
      <protection/>
    </xf>
    <xf numFmtId="0" fontId="92" fillId="33" borderId="18" xfId="0" applyFont="1" applyFill="1" applyBorder="1" applyAlignment="1" applyProtection="1">
      <alignment horizontal="center"/>
      <protection/>
    </xf>
    <xf numFmtId="0" fontId="9" fillId="33" borderId="11" xfId="0" applyFont="1" applyFill="1" applyBorder="1" applyAlignment="1" applyProtection="1">
      <alignment horizontal="center" vertical="center"/>
      <protection locked="0"/>
    </xf>
    <xf numFmtId="0" fontId="91" fillId="8" borderId="10" xfId="0" applyFont="1" applyFill="1" applyBorder="1" applyAlignment="1" applyProtection="1">
      <alignment horizontal="center"/>
      <protection/>
    </xf>
    <xf numFmtId="0" fontId="91" fillId="33" borderId="23" xfId="0" applyFont="1" applyFill="1" applyBorder="1" applyAlignment="1" applyProtection="1">
      <alignment horizontal="center"/>
      <protection locked="0"/>
    </xf>
    <xf numFmtId="0" fontId="91" fillId="0" borderId="0" xfId="0" applyFont="1" applyFill="1" applyBorder="1" applyAlignment="1" applyProtection="1">
      <alignment horizontal="center"/>
      <protection/>
    </xf>
    <xf numFmtId="0" fontId="91" fillId="0" borderId="23" xfId="0" applyFont="1" applyFill="1" applyBorder="1" applyAlignment="1" applyProtection="1">
      <alignment horizontal="center"/>
      <protection/>
    </xf>
    <xf numFmtId="0" fontId="88" fillId="33" borderId="0" xfId="0" applyFont="1" applyFill="1" applyAlignment="1" applyProtection="1">
      <alignment horizontal="center"/>
      <protection locked="0"/>
    </xf>
    <xf numFmtId="0" fontId="87" fillId="33" borderId="0" xfId="0" applyFont="1" applyFill="1" applyAlignment="1" applyProtection="1">
      <alignment/>
      <protection locked="0"/>
    </xf>
    <xf numFmtId="9" fontId="97" fillId="33" borderId="0" xfId="0" applyNumberFormat="1" applyFont="1" applyFill="1" applyAlignment="1" applyProtection="1">
      <alignment horizontal="center"/>
      <protection/>
    </xf>
    <xf numFmtId="9" fontId="0" fillId="0" borderId="0" xfId="0" applyNumberFormat="1" applyAlignment="1" applyProtection="1">
      <alignment/>
      <protection/>
    </xf>
    <xf numFmtId="9" fontId="98" fillId="33" borderId="0" xfId="0" applyNumberFormat="1" applyFont="1" applyFill="1" applyAlignment="1" applyProtection="1">
      <alignment/>
      <protection/>
    </xf>
    <xf numFmtId="0" fontId="95" fillId="33" borderId="0" xfId="0" applyFont="1" applyFill="1" applyBorder="1" applyAlignment="1" applyProtection="1">
      <alignment horizontal="left" vertical="center" wrapText="1"/>
      <protection/>
    </xf>
    <xf numFmtId="0" fontId="97" fillId="33" borderId="0" xfId="0" applyFont="1" applyFill="1" applyBorder="1" applyAlignment="1" applyProtection="1">
      <alignment horizontal="center" vertical="center"/>
      <protection/>
    </xf>
    <xf numFmtId="0" fontId="87" fillId="33" borderId="0" xfId="0" applyFont="1" applyFill="1" applyAlignment="1" applyProtection="1">
      <alignment horizontal="left"/>
      <protection/>
    </xf>
    <xf numFmtId="14" fontId="87" fillId="33" borderId="0" xfId="0" applyNumberFormat="1" applyFont="1" applyFill="1" applyAlignment="1" applyProtection="1">
      <alignment/>
      <protection/>
    </xf>
    <xf numFmtId="1" fontId="87" fillId="33" borderId="0" xfId="0" applyNumberFormat="1" applyFont="1" applyFill="1" applyAlignment="1" applyProtection="1">
      <alignment/>
      <protection/>
    </xf>
    <xf numFmtId="0" fontId="87" fillId="33" borderId="0" xfId="0" applyNumberFormat="1" applyFont="1" applyFill="1" applyAlignment="1" applyProtection="1">
      <alignment/>
      <protection/>
    </xf>
    <xf numFmtId="1" fontId="87" fillId="33" borderId="0" xfId="0" applyNumberFormat="1" applyFont="1" applyFill="1" applyAlignment="1" applyProtection="1">
      <alignment horizontal="left"/>
      <protection/>
    </xf>
    <xf numFmtId="1" fontId="87" fillId="33" borderId="0" xfId="0" applyNumberFormat="1" applyFont="1" applyFill="1" applyAlignment="1" applyProtection="1">
      <alignment horizontal="center"/>
      <protection/>
    </xf>
    <xf numFmtId="0" fontId="94" fillId="33" borderId="0" xfId="0" applyFont="1" applyFill="1" applyAlignment="1" applyProtection="1">
      <alignment/>
      <protection/>
    </xf>
    <xf numFmtId="1" fontId="94" fillId="33" borderId="0" xfId="0" applyNumberFormat="1" applyFont="1" applyFill="1" applyAlignment="1" applyProtection="1">
      <alignment/>
      <protection/>
    </xf>
    <xf numFmtId="9" fontId="87" fillId="33" borderId="0" xfId="0" applyNumberFormat="1" applyFont="1" applyFill="1" applyAlignment="1" applyProtection="1">
      <alignment/>
      <protection/>
    </xf>
    <xf numFmtId="0" fontId="98" fillId="33" borderId="0" xfId="0" applyFont="1" applyFill="1" applyAlignment="1" applyProtection="1">
      <alignment/>
      <protection/>
    </xf>
    <xf numFmtId="0" fontId="99" fillId="33" borderId="0" xfId="0" applyFont="1" applyFill="1" applyAlignment="1" applyProtection="1">
      <alignment/>
      <protection/>
    </xf>
    <xf numFmtId="0" fontId="99" fillId="33" borderId="0" xfId="0" applyFont="1" applyFill="1" applyAlignment="1" applyProtection="1">
      <alignment/>
      <protection/>
    </xf>
    <xf numFmtId="0" fontId="87" fillId="33" borderId="19" xfId="0" applyFont="1" applyFill="1" applyBorder="1" applyAlignment="1" applyProtection="1">
      <alignment horizontal="center"/>
      <protection/>
    </xf>
    <xf numFmtId="0" fontId="87" fillId="33" borderId="0" xfId="0" applyFont="1" applyFill="1" applyAlignment="1" applyProtection="1">
      <alignment horizontal="center"/>
      <protection/>
    </xf>
    <xf numFmtId="0" fontId="87" fillId="8" borderId="24" xfId="0" applyFont="1" applyFill="1" applyBorder="1" applyAlignment="1" applyProtection="1">
      <alignment horizontal="center"/>
      <protection/>
    </xf>
    <xf numFmtId="0" fontId="97" fillId="33" borderId="0" xfId="0" applyFont="1" applyFill="1" applyAlignment="1" applyProtection="1">
      <alignment horizontal="center"/>
      <protection/>
    </xf>
    <xf numFmtId="9" fontId="100" fillId="33" borderId="24" xfId="0" applyNumberFormat="1" applyFont="1" applyFill="1" applyBorder="1" applyAlignment="1" applyProtection="1">
      <alignment horizontal="center" vertical="center"/>
      <protection/>
    </xf>
    <xf numFmtId="22" fontId="0" fillId="0" borderId="0" xfId="0" applyNumberFormat="1" applyAlignment="1" applyProtection="1">
      <alignment/>
      <protection/>
    </xf>
    <xf numFmtId="0" fontId="81" fillId="0" borderId="0" xfId="0" applyFont="1" applyAlignment="1" applyProtection="1">
      <alignment/>
      <protection/>
    </xf>
    <xf numFmtId="0" fontId="81" fillId="0" borderId="0" xfId="0" applyFont="1" applyAlignment="1">
      <alignment/>
    </xf>
    <xf numFmtId="0" fontId="87" fillId="0" borderId="11" xfId="0" applyFont="1" applyFill="1" applyBorder="1" applyAlignment="1" applyProtection="1">
      <alignment horizontal="center"/>
      <protection locked="0"/>
    </xf>
    <xf numFmtId="9" fontId="87" fillId="0" borderId="11" xfId="0" applyNumberFormat="1" applyFont="1" applyFill="1" applyBorder="1" applyAlignment="1" applyProtection="1">
      <alignment horizontal="center"/>
      <protection locked="0"/>
    </xf>
    <xf numFmtId="0" fontId="87" fillId="0" borderId="10" xfId="0" applyFont="1" applyFill="1" applyBorder="1" applyAlignment="1" applyProtection="1">
      <alignment horizontal="center"/>
      <protection locked="0"/>
    </xf>
    <xf numFmtId="0" fontId="0" fillId="0" borderId="0" xfId="0" applyAlignment="1">
      <alignment/>
    </xf>
    <xf numFmtId="0" fontId="101" fillId="33" borderId="12" xfId="0" applyFont="1" applyFill="1" applyBorder="1" applyAlignment="1" applyProtection="1">
      <alignment horizontal="center" vertical="center"/>
      <protection/>
    </xf>
    <xf numFmtId="9" fontId="102" fillId="33" borderId="12" xfId="0" applyNumberFormat="1" applyFont="1" applyFill="1" applyBorder="1" applyAlignment="1" applyProtection="1">
      <alignment horizontal="center" vertical="center"/>
      <protection locked="0"/>
    </xf>
    <xf numFmtId="0" fontId="101" fillId="33" borderId="17" xfId="0" applyFont="1" applyFill="1" applyBorder="1" applyAlignment="1" applyProtection="1">
      <alignment horizontal="center" vertical="center"/>
      <protection/>
    </xf>
    <xf numFmtId="0" fontId="103" fillId="33" borderId="13" xfId="0" applyNumberFormat="1" applyFont="1" applyFill="1" applyBorder="1" applyAlignment="1" applyProtection="1">
      <alignment horizontal="justify" vertical="top" wrapText="1"/>
      <protection locked="0"/>
    </xf>
    <xf numFmtId="0" fontId="103" fillId="33" borderId="14" xfId="0" applyNumberFormat="1" applyFont="1" applyFill="1" applyBorder="1" applyAlignment="1" applyProtection="1">
      <alignment horizontal="justify" vertical="top" wrapText="1"/>
      <protection locked="0"/>
    </xf>
    <xf numFmtId="0" fontId="103" fillId="33" borderId="15" xfId="0" applyNumberFormat="1" applyFont="1" applyFill="1" applyBorder="1" applyAlignment="1" applyProtection="1">
      <alignment horizontal="justify" vertical="top" wrapText="1"/>
      <protection locked="0"/>
    </xf>
    <xf numFmtId="0" fontId="91" fillId="8" borderId="11" xfId="0" applyFont="1" applyFill="1" applyBorder="1" applyAlignment="1" applyProtection="1">
      <alignment horizontal="center"/>
      <protection/>
    </xf>
    <xf numFmtId="0" fontId="91" fillId="8" borderId="23" xfId="0" applyFont="1" applyFill="1" applyBorder="1" applyAlignment="1" applyProtection="1">
      <alignment horizontal="center"/>
      <protection/>
    </xf>
    <xf numFmtId="0" fontId="0" fillId="0" borderId="0" xfId="0" applyAlignment="1">
      <alignment/>
    </xf>
    <xf numFmtId="0" fontId="92" fillId="8" borderId="12" xfId="0" applyFont="1" applyFill="1" applyBorder="1" applyAlignment="1" applyProtection="1">
      <alignment horizontal="center" vertical="center" wrapText="1"/>
      <protection/>
    </xf>
    <xf numFmtId="9" fontId="91" fillId="9" borderId="12" xfId="0" applyNumberFormat="1" applyFont="1" applyFill="1" applyBorder="1" applyAlignment="1" applyProtection="1">
      <alignment horizontal="center" vertical="center" wrapText="1"/>
      <protection/>
    </xf>
    <xf numFmtId="9" fontId="91" fillId="33" borderId="15" xfId="0" applyNumberFormat="1" applyFont="1" applyFill="1" applyBorder="1" applyAlignment="1" applyProtection="1">
      <alignment horizontal="center" vertical="center" wrapText="1"/>
      <protection/>
    </xf>
    <xf numFmtId="1" fontId="102" fillId="33" borderId="12" xfId="0" applyNumberFormat="1" applyFont="1" applyFill="1" applyBorder="1" applyAlignment="1" applyProtection="1">
      <alignment horizontal="center" vertical="center"/>
      <protection/>
    </xf>
    <xf numFmtId="1" fontId="102" fillId="33" borderId="12" xfId="0" applyNumberFormat="1" applyFont="1" applyFill="1" applyBorder="1" applyAlignment="1" applyProtection="1">
      <alignment horizontal="center" vertical="center"/>
      <protection locked="0"/>
    </xf>
    <xf numFmtId="14" fontId="101" fillId="33" borderId="11" xfId="0" applyNumberFormat="1" applyFont="1" applyFill="1" applyBorder="1" applyAlignment="1" applyProtection="1">
      <alignment horizontal="center"/>
      <protection locked="0"/>
    </xf>
    <xf numFmtId="9" fontId="102" fillId="33" borderId="11" xfId="0" applyNumberFormat="1" applyFont="1" applyFill="1" applyBorder="1" applyAlignment="1" applyProtection="1">
      <alignment horizontal="center" vertical="center" wrapText="1"/>
      <protection/>
    </xf>
    <xf numFmtId="0" fontId="0" fillId="34" borderId="0" xfId="0" applyFill="1" applyAlignment="1">
      <alignment/>
    </xf>
    <xf numFmtId="0" fontId="102" fillId="0" borderId="25" xfId="0" applyFont="1" applyBorder="1" applyAlignment="1" applyProtection="1">
      <alignment horizontal="center" vertical="top" wrapText="1"/>
      <protection locked="0"/>
    </xf>
    <xf numFmtId="10" fontId="102" fillId="9" borderId="12" xfId="0" applyNumberFormat="1" applyFont="1" applyFill="1" applyBorder="1" applyAlignment="1" applyProtection="1">
      <alignment horizontal="center" vertical="center"/>
      <protection/>
    </xf>
    <xf numFmtId="164" fontId="104" fillId="33" borderId="12" xfId="0" applyNumberFormat="1" applyFont="1" applyFill="1" applyBorder="1" applyAlignment="1" applyProtection="1">
      <alignment horizontal="center" vertical="center" wrapText="1"/>
      <protection/>
    </xf>
    <xf numFmtId="0" fontId="101" fillId="33" borderId="24" xfId="0" applyFont="1" applyFill="1" applyBorder="1" applyAlignment="1" applyProtection="1">
      <alignment horizontal="center"/>
      <protection/>
    </xf>
    <xf numFmtId="0" fontId="101" fillId="33" borderId="23" xfId="0" applyFont="1" applyFill="1" applyBorder="1" applyAlignment="1" applyProtection="1">
      <alignment horizontal="center"/>
      <protection/>
    </xf>
    <xf numFmtId="0" fontId="87" fillId="33" borderId="19" xfId="0" applyFont="1" applyFill="1" applyBorder="1" applyAlignment="1" applyProtection="1">
      <alignment horizontal="center"/>
      <protection/>
    </xf>
    <xf numFmtId="0" fontId="87" fillId="33" borderId="20" xfId="0" applyFont="1" applyFill="1" applyBorder="1" applyAlignment="1" applyProtection="1">
      <alignment horizontal="center"/>
      <protection/>
    </xf>
    <xf numFmtId="0" fontId="101" fillId="33" borderId="25"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18" xfId="0" applyFont="1" applyFill="1" applyBorder="1" applyAlignment="1" applyProtection="1">
      <alignment horizontal="center"/>
      <protection/>
    </xf>
    <xf numFmtId="0" fontId="9" fillId="8" borderId="24" xfId="0" applyFont="1" applyFill="1" applyBorder="1" applyAlignment="1" applyProtection="1">
      <alignment horizontal="center" vertical="center"/>
      <protection/>
    </xf>
    <xf numFmtId="0" fontId="105" fillId="33" borderId="17" xfId="0" applyFont="1" applyFill="1" applyBorder="1" applyAlignment="1" applyProtection="1">
      <alignment horizontal="right" vertical="center" wrapText="1"/>
      <protection/>
    </xf>
    <xf numFmtId="0" fontId="105" fillId="33" borderId="0" xfId="0" applyFont="1" applyFill="1" applyBorder="1" applyAlignment="1" applyProtection="1">
      <alignment horizontal="right" vertical="center" wrapText="1"/>
      <protection/>
    </xf>
    <xf numFmtId="0" fontId="105" fillId="33" borderId="16" xfId="0" applyFont="1" applyFill="1" applyBorder="1" applyAlignment="1" applyProtection="1">
      <alignment horizontal="right" vertical="center" wrapText="1"/>
      <protection/>
    </xf>
    <xf numFmtId="0" fontId="105" fillId="33" borderId="19" xfId="0" applyFont="1" applyFill="1" applyBorder="1" applyAlignment="1" applyProtection="1">
      <alignment horizontal="right" vertical="center" wrapText="1"/>
      <protection/>
    </xf>
    <xf numFmtId="0" fontId="87" fillId="33" borderId="17"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87" fillId="33" borderId="0" xfId="0" applyFont="1" applyFill="1" applyBorder="1" applyAlignment="1">
      <alignment horizontal="center" vertical="center" wrapText="1"/>
    </xf>
    <xf numFmtId="0" fontId="92" fillId="8" borderId="23" xfId="0" applyFont="1" applyFill="1" applyBorder="1" applyAlignment="1">
      <alignment horizontal="center"/>
    </xf>
    <xf numFmtId="10" fontId="102" fillId="33" borderId="11" xfId="0" applyNumberFormat="1" applyFont="1" applyFill="1" applyBorder="1" applyAlignment="1" applyProtection="1">
      <alignment horizontal="center" vertical="center" wrapText="1"/>
      <protection locked="0"/>
    </xf>
    <xf numFmtId="0" fontId="0" fillId="33" borderId="13" xfId="0" applyFill="1" applyBorder="1" applyAlignment="1">
      <alignment/>
    </xf>
    <xf numFmtId="0" fontId="0" fillId="33" borderId="17" xfId="0" applyFill="1" applyBorder="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106" fillId="33" borderId="24" xfId="0" applyFont="1" applyFill="1" applyBorder="1" applyAlignment="1" applyProtection="1">
      <alignment vertical="center" wrapText="1"/>
      <protection locked="0"/>
    </xf>
    <xf numFmtId="0" fontId="106" fillId="0" borderId="25" xfId="0" applyFont="1" applyBorder="1" applyAlignment="1" applyProtection="1">
      <alignment vertical="center" wrapText="1"/>
      <protection locked="0"/>
    </xf>
    <xf numFmtId="0" fontId="106" fillId="0" borderId="23" xfId="0" applyFont="1" applyBorder="1" applyAlignment="1" applyProtection="1">
      <alignment vertical="center" wrapText="1"/>
      <protection locked="0"/>
    </xf>
    <xf numFmtId="0" fontId="92" fillId="8" borderId="12" xfId="0" applyFont="1" applyFill="1" applyBorder="1" applyAlignment="1" applyProtection="1">
      <alignment horizontal="center" vertical="center" wrapText="1"/>
      <protection/>
    </xf>
    <xf numFmtId="0" fontId="91" fillId="0" borderId="25" xfId="0" applyFont="1" applyFill="1" applyBorder="1" applyAlignment="1" applyProtection="1">
      <alignment horizontal="center"/>
      <protection/>
    </xf>
    <xf numFmtId="0" fontId="0" fillId="0" borderId="0" xfId="0" applyBorder="1" applyAlignment="1" applyProtection="1">
      <alignment/>
      <protection/>
    </xf>
    <xf numFmtId="0" fontId="102" fillId="0" borderId="23" xfId="0" applyFont="1" applyBorder="1" applyAlignment="1" applyProtection="1">
      <alignment horizontal="center" vertical="top" wrapText="1"/>
      <protection locked="0"/>
    </xf>
    <xf numFmtId="0" fontId="101" fillId="33" borderId="24" xfId="0" applyFont="1" applyFill="1" applyBorder="1" applyAlignment="1" applyProtection="1">
      <alignment horizontal="justify" vertical="top" wrapText="1"/>
      <protection locked="0"/>
    </xf>
    <xf numFmtId="0" fontId="101" fillId="33" borderId="25" xfId="0" applyFont="1" applyFill="1" applyBorder="1" applyAlignment="1" applyProtection="1">
      <alignment horizontal="justify" vertical="top" wrapText="1"/>
      <protection locked="0"/>
    </xf>
    <xf numFmtId="0" fontId="92" fillId="0" borderId="26" xfId="0" applyFont="1" applyBorder="1" applyAlignment="1" applyProtection="1">
      <alignment vertical="top" wrapText="1"/>
      <protection/>
    </xf>
    <xf numFmtId="0" fontId="92" fillId="0" borderId="27" xfId="0" applyFont="1" applyBorder="1" applyAlignment="1" applyProtection="1">
      <alignment vertical="top" wrapText="1"/>
      <protection/>
    </xf>
    <xf numFmtId="0" fontId="92" fillId="0" borderId="28" xfId="0" applyFont="1" applyBorder="1" applyAlignment="1" applyProtection="1">
      <alignment vertical="top" wrapText="1"/>
      <protection/>
    </xf>
    <xf numFmtId="0" fontId="87" fillId="0" borderId="26" xfId="0" applyFont="1" applyBorder="1" applyAlignment="1" applyProtection="1">
      <alignment vertical="top" wrapText="1"/>
      <protection/>
    </xf>
    <xf numFmtId="0" fontId="87" fillId="0" borderId="27" xfId="0" applyFont="1" applyBorder="1" applyAlignment="1" applyProtection="1">
      <alignment vertical="top" wrapText="1"/>
      <protection/>
    </xf>
    <xf numFmtId="0" fontId="87" fillId="0" borderId="28" xfId="0" applyFont="1" applyBorder="1" applyAlignment="1" applyProtection="1">
      <alignment vertical="top" wrapText="1"/>
      <protection/>
    </xf>
    <xf numFmtId="0" fontId="107" fillId="33" borderId="0" xfId="0" applyFont="1" applyFill="1" applyAlignment="1" applyProtection="1">
      <alignment/>
      <protection/>
    </xf>
    <xf numFmtId="0" fontId="91" fillId="33" borderId="16" xfId="0" applyFont="1" applyFill="1" applyBorder="1" applyAlignment="1" applyProtection="1">
      <alignment horizontal="center" vertical="center" wrapText="1"/>
      <protection locked="0"/>
    </xf>
    <xf numFmtId="0" fontId="91" fillId="33" borderId="19" xfId="0" applyFont="1" applyFill="1" applyBorder="1" applyAlignment="1" applyProtection="1">
      <alignment horizontal="center" vertical="center" wrapText="1"/>
      <protection locked="0"/>
    </xf>
    <xf numFmtId="0" fontId="91" fillId="33" borderId="20" xfId="0" applyFont="1" applyFill="1" applyBorder="1" applyAlignment="1" applyProtection="1">
      <alignment horizontal="center" vertical="center" wrapText="1"/>
      <protection locked="0"/>
    </xf>
    <xf numFmtId="0" fontId="91" fillId="0" borderId="0" xfId="0" applyFont="1" applyBorder="1" applyAlignment="1" applyProtection="1">
      <alignment horizontal="center" vertical="center" wrapText="1"/>
      <protection locked="0"/>
    </xf>
    <xf numFmtId="0" fontId="108" fillId="33" borderId="16" xfId="0" applyFont="1" applyFill="1" applyBorder="1" applyAlignment="1" applyProtection="1">
      <alignment/>
      <protection/>
    </xf>
    <xf numFmtId="0" fontId="108" fillId="33" borderId="19" xfId="0" applyFont="1" applyFill="1" applyBorder="1" applyAlignment="1" applyProtection="1">
      <alignment/>
      <protection/>
    </xf>
    <xf numFmtId="0" fontId="108" fillId="33" borderId="20" xfId="0" applyFont="1" applyFill="1" applyBorder="1" applyAlignment="1" applyProtection="1">
      <alignment/>
      <protection/>
    </xf>
    <xf numFmtId="0" fontId="108" fillId="33" borderId="13" xfId="0" applyFont="1" applyFill="1" applyBorder="1" applyAlignment="1" applyProtection="1">
      <alignment/>
      <protection/>
    </xf>
    <xf numFmtId="0" fontId="108" fillId="33" borderId="14" xfId="0" applyFont="1" applyFill="1" applyBorder="1" applyAlignment="1" applyProtection="1">
      <alignment/>
      <protection/>
    </xf>
    <xf numFmtId="0" fontId="108" fillId="33" borderId="15" xfId="0" applyFont="1" applyFill="1" applyBorder="1" applyAlignment="1" applyProtection="1">
      <alignment/>
      <protection/>
    </xf>
    <xf numFmtId="0" fontId="109" fillId="33" borderId="17" xfId="0" applyFont="1" applyFill="1" applyBorder="1" applyAlignment="1">
      <alignment horizontal="justify" vertical="top" wrapText="1"/>
    </xf>
    <xf numFmtId="0" fontId="109" fillId="0" borderId="0" xfId="0" applyFont="1" applyAlignment="1">
      <alignment horizontal="justify" vertical="top" wrapText="1"/>
    </xf>
    <xf numFmtId="0" fontId="109" fillId="0" borderId="18" xfId="0" applyFont="1" applyBorder="1" applyAlignment="1">
      <alignment horizontal="justify" vertical="top" wrapText="1"/>
    </xf>
    <xf numFmtId="0" fontId="110" fillId="35" borderId="24" xfId="0" applyFont="1" applyFill="1" applyBorder="1" applyAlignment="1">
      <alignment horizontal="center" wrapText="1"/>
    </xf>
    <xf numFmtId="0" fontId="110" fillId="35" borderId="25" xfId="0" applyFont="1" applyFill="1" applyBorder="1" applyAlignment="1">
      <alignment horizontal="center" wrapText="1"/>
    </xf>
    <xf numFmtId="0" fontId="110" fillId="35" borderId="23" xfId="0" applyFont="1" applyFill="1" applyBorder="1" applyAlignment="1">
      <alignment horizontal="center" wrapText="1"/>
    </xf>
    <xf numFmtId="0" fontId="111" fillId="0" borderId="24" xfId="0" applyFont="1" applyFill="1" applyBorder="1" applyAlignment="1">
      <alignment horizontal="justify" vertical="top" wrapText="1"/>
    </xf>
    <xf numFmtId="0" fontId="110" fillId="0" borderId="25" xfId="0" applyFont="1" applyFill="1" applyBorder="1" applyAlignment="1">
      <alignment horizontal="justify" vertical="top" wrapText="1"/>
    </xf>
    <xf numFmtId="0" fontId="110" fillId="0" borderId="23" xfId="0" applyFont="1" applyFill="1" applyBorder="1" applyAlignment="1">
      <alignment horizontal="justify" vertical="top" wrapText="1"/>
    </xf>
    <xf numFmtId="0" fontId="109" fillId="0" borderId="24" xfId="0" applyFont="1" applyBorder="1" applyAlignment="1">
      <alignment horizontal="justify" vertical="top" wrapText="1"/>
    </xf>
    <xf numFmtId="0" fontId="109" fillId="0" borderId="25" xfId="0" applyFont="1" applyBorder="1" applyAlignment="1">
      <alignment horizontal="justify" vertical="top" wrapText="1"/>
    </xf>
    <xf numFmtId="0" fontId="109" fillId="0" borderId="23" xfId="0" applyFont="1" applyBorder="1" applyAlignment="1">
      <alignment horizontal="justify" vertical="top" wrapText="1"/>
    </xf>
    <xf numFmtId="0" fontId="110" fillId="35" borderId="13" xfId="0" applyFont="1" applyFill="1" applyBorder="1" applyAlignment="1">
      <alignment horizontal="center" vertical="center" wrapText="1"/>
    </xf>
    <xf numFmtId="0" fontId="110" fillId="35" borderId="14" xfId="0" applyFont="1" applyFill="1" applyBorder="1" applyAlignment="1">
      <alignment horizontal="center" vertical="center" wrapText="1"/>
    </xf>
    <xf numFmtId="0" fontId="110" fillId="35" borderId="15" xfId="0" applyFont="1" applyFill="1" applyBorder="1" applyAlignment="1">
      <alignment horizontal="center" vertical="center" wrapText="1"/>
    </xf>
    <xf numFmtId="0" fontId="110" fillId="35" borderId="16" xfId="0" applyFont="1" applyFill="1" applyBorder="1" applyAlignment="1">
      <alignment horizontal="center" vertical="center" wrapText="1"/>
    </xf>
    <xf numFmtId="0" fontId="110" fillId="35" borderId="19" xfId="0" applyFont="1" applyFill="1" applyBorder="1" applyAlignment="1">
      <alignment horizontal="center" vertical="center" wrapText="1"/>
    </xf>
    <xf numFmtId="0" fontId="110" fillId="35" borderId="20" xfId="0" applyFont="1" applyFill="1" applyBorder="1" applyAlignment="1">
      <alignment horizontal="center" vertical="center" wrapText="1"/>
    </xf>
    <xf numFmtId="0" fontId="109" fillId="33" borderId="24" xfId="0" applyFont="1" applyFill="1" applyBorder="1" applyAlignment="1">
      <alignment horizontal="justify" vertical="top" wrapText="1"/>
    </xf>
    <xf numFmtId="0" fontId="110" fillId="35" borderId="13" xfId="0" applyFont="1" applyFill="1" applyBorder="1" applyAlignment="1">
      <alignment horizontal="center" wrapText="1"/>
    </xf>
    <xf numFmtId="0" fontId="110" fillId="35" borderId="14" xfId="0" applyFont="1" applyFill="1" applyBorder="1" applyAlignment="1">
      <alignment horizontal="center" wrapText="1"/>
    </xf>
    <xf numFmtId="0" fontId="110" fillId="35" borderId="15" xfId="0" applyFont="1" applyFill="1" applyBorder="1" applyAlignment="1">
      <alignment horizontal="center" wrapText="1"/>
    </xf>
    <xf numFmtId="0" fontId="110" fillId="35" borderId="16" xfId="0" applyFont="1" applyFill="1" applyBorder="1" applyAlignment="1">
      <alignment horizontal="center" wrapText="1"/>
    </xf>
    <xf numFmtId="0" fontId="110" fillId="35" borderId="19" xfId="0" applyFont="1" applyFill="1" applyBorder="1" applyAlignment="1">
      <alignment horizontal="center" wrapText="1"/>
    </xf>
    <xf numFmtId="0" fontId="110" fillId="35" borderId="20" xfId="0" applyFont="1" applyFill="1" applyBorder="1" applyAlignment="1">
      <alignment horizontal="center" wrapText="1"/>
    </xf>
    <xf numFmtId="0" fontId="111" fillId="0" borderId="13" xfId="0" applyFont="1" applyFill="1" applyBorder="1" applyAlignment="1">
      <alignment horizontal="justify" vertical="top" wrapText="1"/>
    </xf>
    <xf numFmtId="0" fontId="0" fillId="0" borderId="14" xfId="0" applyBorder="1" applyAlignment="1">
      <alignment horizontal="justify" vertical="top" wrapText="1"/>
    </xf>
    <xf numFmtId="0" fontId="0" fillId="0" borderId="15" xfId="0" applyBorder="1" applyAlignment="1">
      <alignment horizontal="justify" vertical="top" wrapText="1"/>
    </xf>
    <xf numFmtId="0" fontId="112" fillId="33" borderId="17" xfId="0" applyFont="1" applyFill="1" applyBorder="1" applyAlignment="1">
      <alignment horizontal="center" vertical="center" wrapText="1"/>
    </xf>
    <xf numFmtId="0" fontId="112" fillId="33" borderId="0" xfId="0" applyFont="1" applyFill="1" applyBorder="1" applyAlignment="1">
      <alignment horizontal="center" vertical="center" wrapText="1"/>
    </xf>
    <xf numFmtId="0" fontId="112" fillId="33" borderId="18" xfId="0" applyFont="1" applyFill="1" applyBorder="1" applyAlignment="1">
      <alignment horizontal="center" vertical="center" wrapText="1"/>
    </xf>
    <xf numFmtId="0" fontId="109" fillId="33" borderId="13" xfId="0" applyFont="1" applyFill="1" applyBorder="1" applyAlignment="1">
      <alignment horizontal="left" vertical="center" wrapText="1"/>
    </xf>
    <xf numFmtId="0" fontId="109" fillId="33" borderId="14" xfId="0" applyFont="1" applyFill="1" applyBorder="1" applyAlignment="1">
      <alignment horizontal="left" vertical="center" wrapText="1"/>
    </xf>
    <xf numFmtId="0" fontId="109" fillId="33" borderId="15" xfId="0" applyFont="1" applyFill="1" applyBorder="1" applyAlignment="1">
      <alignment horizontal="left" vertical="center" wrapText="1"/>
    </xf>
    <xf numFmtId="0" fontId="109" fillId="36" borderId="24" xfId="0" applyFont="1" applyFill="1" applyBorder="1" applyAlignment="1">
      <alignment horizontal="justify" vertical="top" wrapText="1"/>
    </xf>
    <xf numFmtId="0" fontId="0" fillId="0" borderId="25" xfId="0" applyBorder="1" applyAlignment="1">
      <alignment horizontal="justify" vertical="top" wrapText="1"/>
    </xf>
    <xf numFmtId="0" fontId="0" fillId="0" borderId="23" xfId="0" applyBorder="1" applyAlignment="1">
      <alignment horizontal="justify" vertical="top" wrapText="1"/>
    </xf>
    <xf numFmtId="0" fontId="113" fillId="33" borderId="0" xfId="0" applyFont="1" applyFill="1" applyAlignment="1">
      <alignment horizontal="justify" vertical="center" wrapText="1"/>
    </xf>
    <xf numFmtId="0" fontId="113" fillId="0" borderId="0" xfId="0" applyFont="1" applyAlignment="1">
      <alignment horizontal="justify" vertical="center" wrapText="1"/>
    </xf>
    <xf numFmtId="0" fontId="102" fillId="33" borderId="11" xfId="0" applyFont="1" applyFill="1" applyBorder="1" applyAlignment="1" applyProtection="1">
      <alignment horizontal="center" vertical="center" wrapText="1"/>
      <protection locked="0"/>
    </xf>
    <xf numFmtId="0" fontId="102" fillId="33" borderId="29" xfId="0" applyFont="1" applyFill="1" applyBorder="1" applyAlignment="1" applyProtection="1">
      <alignment horizontal="center" vertical="center" wrapText="1"/>
      <protection locked="0"/>
    </xf>
    <xf numFmtId="0" fontId="102" fillId="33" borderId="30" xfId="0" applyFont="1" applyFill="1" applyBorder="1" applyAlignment="1" applyProtection="1">
      <alignment horizontal="center" vertical="center" wrapText="1"/>
      <protection locked="0"/>
    </xf>
    <xf numFmtId="0" fontId="102" fillId="33" borderId="31" xfId="0" applyFont="1" applyFill="1" applyBorder="1" applyAlignment="1" applyProtection="1">
      <alignment horizontal="center" vertical="center" wrapText="1"/>
      <protection locked="0"/>
    </xf>
    <xf numFmtId="0" fontId="96" fillId="8" borderId="11" xfId="0" applyFont="1" applyFill="1" applyBorder="1" applyAlignment="1" applyProtection="1">
      <alignment horizontal="center" vertical="center"/>
      <protection/>
    </xf>
    <xf numFmtId="0" fontId="96" fillId="37" borderId="24" xfId="0" applyFont="1" applyFill="1" applyBorder="1" applyAlignment="1" applyProtection="1">
      <alignment horizontal="center"/>
      <protection/>
    </xf>
    <xf numFmtId="0" fontId="96" fillId="37" borderId="25" xfId="0" applyFont="1" applyFill="1" applyBorder="1" applyAlignment="1" applyProtection="1">
      <alignment horizontal="center"/>
      <protection/>
    </xf>
    <xf numFmtId="0" fontId="96" fillId="37" borderId="23" xfId="0" applyFont="1" applyFill="1" applyBorder="1" applyAlignment="1" applyProtection="1">
      <alignment horizontal="center"/>
      <protection/>
    </xf>
    <xf numFmtId="0" fontId="96" fillId="8" borderId="12" xfId="0" applyFont="1" applyFill="1" applyBorder="1" applyAlignment="1" applyProtection="1">
      <alignment horizontal="center" vertical="center"/>
      <protection/>
    </xf>
    <xf numFmtId="0" fontId="96" fillId="8" borderId="32" xfId="0" applyFont="1" applyFill="1" applyBorder="1" applyAlignment="1" applyProtection="1">
      <alignment horizontal="center" vertical="center"/>
      <protection/>
    </xf>
    <xf numFmtId="0" fontId="96" fillId="8" borderId="10" xfId="0" applyFont="1" applyFill="1" applyBorder="1" applyAlignment="1" applyProtection="1">
      <alignment horizontal="center" vertical="center"/>
      <protection/>
    </xf>
    <xf numFmtId="0" fontId="91" fillId="8" borderId="11" xfId="0" applyFont="1" applyFill="1" applyBorder="1" applyAlignment="1" applyProtection="1">
      <alignment horizontal="center"/>
      <protection/>
    </xf>
    <xf numFmtId="0" fontId="96" fillId="8" borderId="12" xfId="0" applyFont="1" applyFill="1" applyBorder="1" applyAlignment="1" applyProtection="1">
      <alignment horizontal="center" vertical="center" textRotation="90" wrapText="1"/>
      <protection/>
    </xf>
    <xf numFmtId="0" fontId="96" fillId="8" borderId="32" xfId="0" applyFont="1" applyFill="1" applyBorder="1" applyAlignment="1" applyProtection="1">
      <alignment horizontal="center" vertical="center" textRotation="90" wrapText="1"/>
      <protection/>
    </xf>
    <xf numFmtId="0" fontId="96" fillId="8" borderId="10" xfId="0" applyFont="1" applyFill="1" applyBorder="1" applyAlignment="1" applyProtection="1">
      <alignment horizontal="center" vertical="center" textRotation="90" wrapText="1"/>
      <protection/>
    </xf>
    <xf numFmtId="3" fontId="102" fillId="33" borderId="11" xfId="0" applyNumberFormat="1" applyFont="1" applyFill="1" applyBorder="1" applyAlignment="1" applyProtection="1">
      <alignment horizontal="center" vertical="center" wrapText="1"/>
      <protection locked="0"/>
    </xf>
    <xf numFmtId="3" fontId="102" fillId="33" borderId="29" xfId="0" applyNumberFormat="1" applyFont="1" applyFill="1" applyBorder="1" applyAlignment="1" applyProtection="1">
      <alignment horizontal="center" vertical="center" wrapText="1"/>
      <protection locked="0"/>
    </xf>
    <xf numFmtId="3" fontId="102" fillId="33" borderId="30" xfId="0" applyNumberFormat="1" applyFont="1" applyFill="1" applyBorder="1" applyAlignment="1" applyProtection="1">
      <alignment horizontal="center" vertical="center" wrapText="1"/>
      <protection locked="0"/>
    </xf>
    <xf numFmtId="3" fontId="102" fillId="33" borderId="31" xfId="0" applyNumberFormat="1" applyFont="1" applyFill="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6" fillId="0" borderId="12"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114" fillId="33" borderId="13" xfId="0" applyFont="1" applyFill="1" applyBorder="1" applyAlignment="1" applyProtection="1">
      <alignment horizontal="justify" vertical="center" wrapText="1"/>
      <protection locked="0"/>
    </xf>
    <xf numFmtId="0" fontId="114" fillId="33" borderId="14" xfId="0" applyFont="1" applyFill="1" applyBorder="1" applyAlignment="1" applyProtection="1">
      <alignment horizontal="justify" vertical="center" wrapText="1"/>
      <protection locked="0"/>
    </xf>
    <xf numFmtId="0" fontId="114" fillId="33" borderId="15" xfId="0" applyFont="1" applyFill="1" applyBorder="1" applyAlignment="1" applyProtection="1">
      <alignment horizontal="justify"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114" fillId="33" borderId="24" xfId="0" applyFont="1" applyFill="1" applyBorder="1" applyAlignment="1" applyProtection="1">
      <alignment horizontal="justify" vertical="center" wrapText="1"/>
      <protection locked="0"/>
    </xf>
    <xf numFmtId="0" fontId="114" fillId="33" borderId="25" xfId="0" applyFont="1" applyFill="1" applyBorder="1" applyAlignment="1" applyProtection="1">
      <alignment horizontal="justify" vertical="center" wrapText="1"/>
      <protection locked="0"/>
    </xf>
    <xf numFmtId="0" fontId="114" fillId="33" borderId="23" xfId="0" applyFont="1" applyFill="1" applyBorder="1" applyAlignment="1" applyProtection="1">
      <alignment horizontal="justify" vertical="center" wrapText="1"/>
      <protection locked="0"/>
    </xf>
    <xf numFmtId="9" fontId="102" fillId="33" borderId="14" xfId="0" applyNumberFormat="1" applyFont="1" applyFill="1" applyBorder="1" applyAlignment="1" applyProtection="1">
      <alignment horizontal="center" vertical="center"/>
      <protection locked="0"/>
    </xf>
    <xf numFmtId="9" fontId="102" fillId="33" borderId="15" xfId="0" applyNumberFormat="1" applyFont="1" applyFill="1" applyBorder="1" applyAlignment="1" applyProtection="1">
      <alignment horizontal="center" vertical="center"/>
      <protection locked="0"/>
    </xf>
    <xf numFmtId="0" fontId="101" fillId="0" borderId="13" xfId="0" applyFont="1" applyBorder="1" applyAlignment="1">
      <alignment horizontal="center" vertical="center"/>
    </xf>
    <xf numFmtId="0" fontId="101" fillId="0" borderId="14" xfId="0" applyFont="1" applyBorder="1" applyAlignment="1">
      <alignment horizontal="center" vertical="center"/>
    </xf>
    <xf numFmtId="0" fontId="101" fillId="0" borderId="15" xfId="0" applyFont="1" applyBorder="1" applyAlignment="1">
      <alignment horizontal="center" vertical="center"/>
    </xf>
    <xf numFmtId="0" fontId="96" fillId="0" borderId="13" xfId="0" applyFont="1" applyBorder="1" applyAlignment="1">
      <alignment horizontal="center" vertical="center"/>
    </xf>
    <xf numFmtId="0" fontId="96" fillId="0" borderId="14" xfId="0" applyFont="1" applyBorder="1" applyAlignment="1">
      <alignment horizontal="center" vertical="center"/>
    </xf>
    <xf numFmtId="0" fontId="96" fillId="0" borderId="15" xfId="0" applyFont="1" applyBorder="1" applyAlignment="1">
      <alignment horizontal="center" vertical="center"/>
    </xf>
    <xf numFmtId="0" fontId="96" fillId="8" borderId="11" xfId="0" applyFont="1" applyFill="1" applyBorder="1" applyAlignment="1" applyProtection="1">
      <alignment horizontal="center" vertical="center" wrapText="1"/>
      <protection/>
    </xf>
    <xf numFmtId="0" fontId="96" fillId="8" borderId="29" xfId="0" applyFont="1" applyFill="1" applyBorder="1" applyAlignment="1" applyProtection="1">
      <alignment horizontal="center" vertical="center" wrapText="1"/>
      <protection/>
    </xf>
    <xf numFmtId="0" fontId="96" fillId="8" borderId="30" xfId="0" applyFont="1" applyFill="1" applyBorder="1" applyAlignment="1" applyProtection="1">
      <alignment horizontal="center" vertical="center" wrapText="1"/>
      <protection/>
    </xf>
    <xf numFmtId="0" fontId="96" fillId="8" borderId="31" xfId="0" applyFont="1" applyFill="1" applyBorder="1" applyAlignment="1" applyProtection="1">
      <alignment horizontal="center" vertical="center" wrapText="1"/>
      <protection/>
    </xf>
    <xf numFmtId="0" fontId="115" fillId="0" borderId="13" xfId="0" applyFont="1" applyBorder="1" applyAlignment="1">
      <alignment horizontal="center" vertical="center" wrapText="1"/>
    </xf>
    <xf numFmtId="0" fontId="115" fillId="0" borderId="14" xfId="0" applyFont="1" applyBorder="1" applyAlignment="1">
      <alignment horizontal="center" vertical="center" wrapText="1"/>
    </xf>
    <xf numFmtId="0" fontId="115" fillId="0" borderId="15" xfId="0" applyFont="1" applyBorder="1" applyAlignment="1">
      <alignment horizontal="center" vertical="center" wrapText="1"/>
    </xf>
    <xf numFmtId="0" fontId="115" fillId="0" borderId="16" xfId="0" applyFont="1" applyBorder="1" applyAlignment="1">
      <alignment horizontal="center" vertical="center" wrapText="1"/>
    </xf>
    <xf numFmtId="0" fontId="115" fillId="0" borderId="19" xfId="0" applyFont="1" applyBorder="1" applyAlignment="1">
      <alignment horizontal="center" vertical="center" wrapText="1"/>
    </xf>
    <xf numFmtId="0" fontId="115" fillId="0" borderId="20" xfId="0" applyFont="1" applyBorder="1" applyAlignment="1">
      <alignment horizontal="center" vertical="center" wrapText="1"/>
    </xf>
    <xf numFmtId="0" fontId="92" fillId="8" borderId="11" xfId="0" applyFont="1" applyFill="1" applyBorder="1" applyAlignment="1" applyProtection="1">
      <alignment horizontal="center" vertical="center" wrapText="1"/>
      <protection/>
    </xf>
    <xf numFmtId="0" fontId="96" fillId="0" borderId="24" xfId="0" applyFont="1" applyBorder="1" applyAlignment="1">
      <alignment horizontal="center" vertical="center"/>
    </xf>
    <xf numFmtId="0" fontId="96" fillId="0" borderId="25" xfId="0" applyFont="1" applyBorder="1" applyAlignment="1">
      <alignment horizontal="center" vertical="center"/>
    </xf>
    <xf numFmtId="0" fontId="96" fillId="0" borderId="23" xfId="0" applyFont="1" applyBorder="1" applyAlignment="1">
      <alignment horizontal="center" vertical="center"/>
    </xf>
    <xf numFmtId="0" fontId="116" fillId="0" borderId="13" xfId="0" applyFont="1" applyFill="1" applyBorder="1" applyAlignment="1" applyProtection="1">
      <alignment horizontal="center" vertical="center" wrapText="1"/>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3" fillId="0" borderId="11" xfId="0" applyFont="1" applyBorder="1" applyAlignment="1">
      <alignment horizontal="center" vertical="center" wrapText="1"/>
    </xf>
    <xf numFmtId="0" fontId="96" fillId="8" borderId="13" xfId="0" applyFont="1" applyFill="1" applyBorder="1" applyAlignment="1" applyProtection="1">
      <alignment horizontal="center" vertical="center"/>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0" fillId="0" borderId="20" xfId="0" applyBorder="1" applyAlignment="1">
      <alignment/>
    </xf>
    <xf numFmtId="0" fontId="91" fillId="33" borderId="12"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86" fillId="8" borderId="13" xfId="0" applyFont="1" applyFill="1" applyBorder="1" applyAlignment="1">
      <alignment horizontal="center" vertical="center"/>
    </xf>
    <xf numFmtId="0" fontId="86" fillId="8" borderId="14" xfId="0" applyFont="1" applyFill="1" applyBorder="1" applyAlignment="1">
      <alignment horizontal="center" vertical="center"/>
    </xf>
    <xf numFmtId="0" fontId="86" fillId="8" borderId="15" xfId="0" applyFont="1" applyFill="1" applyBorder="1" applyAlignment="1">
      <alignment horizontal="center" vertical="center"/>
    </xf>
    <xf numFmtId="0" fontId="86" fillId="8" borderId="16" xfId="0" applyFont="1" applyFill="1" applyBorder="1" applyAlignment="1">
      <alignment horizontal="center" vertical="center"/>
    </xf>
    <xf numFmtId="0" fontId="86" fillId="8" borderId="19" xfId="0" applyFont="1" applyFill="1" applyBorder="1" applyAlignment="1">
      <alignment horizontal="center" vertical="center"/>
    </xf>
    <xf numFmtId="0" fontId="86" fillId="8" borderId="20" xfId="0" applyFont="1" applyFill="1" applyBorder="1" applyAlignment="1">
      <alignment horizontal="center" vertical="center"/>
    </xf>
    <xf numFmtId="0" fontId="103" fillId="33" borderId="11" xfId="0" applyFont="1" applyFill="1" applyBorder="1" applyAlignment="1" applyProtection="1">
      <alignment horizontal="center" vertical="center" wrapText="1"/>
      <protection locked="0"/>
    </xf>
    <xf numFmtId="0" fontId="103" fillId="33" borderId="24" xfId="0" applyFont="1" applyFill="1" applyBorder="1" applyAlignment="1" applyProtection="1">
      <alignment horizontal="center" vertical="center" wrapText="1"/>
      <protection locked="0"/>
    </xf>
    <xf numFmtId="0" fontId="103" fillId="33" borderId="25" xfId="0" applyFont="1" applyFill="1" applyBorder="1" applyAlignment="1" applyProtection="1">
      <alignment horizontal="center" vertical="center" wrapText="1"/>
      <protection locked="0"/>
    </xf>
    <xf numFmtId="0" fontId="103" fillId="33" borderId="23" xfId="0" applyFont="1" applyFill="1" applyBorder="1" applyAlignment="1" applyProtection="1">
      <alignment horizontal="center" vertical="center" wrapText="1"/>
      <protection locked="0"/>
    </xf>
    <xf numFmtId="0" fontId="90" fillId="8" borderId="11" xfId="0" applyFont="1" applyFill="1" applyBorder="1" applyAlignment="1" applyProtection="1">
      <alignment horizontal="center" vertical="center" wrapText="1"/>
      <protection/>
    </xf>
    <xf numFmtId="0" fontId="108" fillId="33" borderId="0" xfId="0" applyFont="1" applyFill="1" applyAlignment="1" applyProtection="1">
      <alignment horizontal="center"/>
      <protection/>
    </xf>
    <xf numFmtId="0" fontId="92" fillId="8" borderId="13" xfId="0" applyFont="1" applyFill="1" applyBorder="1" applyAlignment="1" applyProtection="1">
      <alignment horizontal="center" vertical="center" wrapText="1"/>
      <protection/>
    </xf>
    <xf numFmtId="0" fontId="92" fillId="8" borderId="14" xfId="0" applyFont="1" applyFill="1" applyBorder="1" applyAlignment="1" applyProtection="1">
      <alignment horizontal="center" vertical="center" wrapText="1"/>
      <protection/>
    </xf>
    <xf numFmtId="0" fontId="92" fillId="8" borderId="17" xfId="0" applyFont="1" applyFill="1" applyBorder="1" applyAlignment="1" applyProtection="1">
      <alignment horizontal="center" vertical="center" wrapText="1"/>
      <protection/>
    </xf>
    <xf numFmtId="0" fontId="92" fillId="8" borderId="0" xfId="0" applyFont="1" applyFill="1" applyBorder="1" applyAlignment="1" applyProtection="1">
      <alignment horizontal="center" vertical="center" wrapText="1"/>
      <protection/>
    </xf>
    <xf numFmtId="0" fontId="92" fillId="8" borderId="16" xfId="0" applyFont="1" applyFill="1" applyBorder="1" applyAlignment="1" applyProtection="1">
      <alignment horizontal="center" vertical="center" wrapText="1"/>
      <protection/>
    </xf>
    <xf numFmtId="0" fontId="92" fillId="8" borderId="19" xfId="0" applyFont="1" applyFill="1" applyBorder="1" applyAlignment="1" applyProtection="1">
      <alignment horizontal="center" vertical="center" wrapText="1"/>
      <protection/>
    </xf>
    <xf numFmtId="0" fontId="117" fillId="8" borderId="17" xfId="0" applyFont="1" applyFill="1" applyBorder="1" applyAlignment="1" applyProtection="1">
      <alignment horizontal="center" vertical="center" wrapText="1"/>
      <protection/>
    </xf>
    <xf numFmtId="0" fontId="117" fillId="8" borderId="0" xfId="0" applyFont="1" applyFill="1" applyBorder="1" applyAlignment="1" applyProtection="1">
      <alignment horizontal="center" vertical="center" wrapText="1"/>
      <protection/>
    </xf>
    <xf numFmtId="0" fontId="117" fillId="8" borderId="18" xfId="0" applyFont="1" applyFill="1" applyBorder="1" applyAlignment="1" applyProtection="1">
      <alignment horizontal="center" vertical="center" wrapText="1"/>
      <protection/>
    </xf>
    <xf numFmtId="0" fontId="117" fillId="8" borderId="16" xfId="0" applyFont="1" applyFill="1" applyBorder="1" applyAlignment="1" applyProtection="1">
      <alignment horizontal="center" vertical="center" wrapText="1"/>
      <protection/>
    </xf>
    <xf numFmtId="0" fontId="117" fillId="8" borderId="19" xfId="0" applyFont="1" applyFill="1" applyBorder="1" applyAlignment="1" applyProtection="1">
      <alignment horizontal="center" vertical="center" wrapText="1"/>
      <protection/>
    </xf>
    <xf numFmtId="0" fontId="117" fillId="8" borderId="20" xfId="0" applyFont="1" applyFill="1" applyBorder="1" applyAlignment="1" applyProtection="1">
      <alignment horizontal="center" vertical="center" wrapText="1"/>
      <protection/>
    </xf>
    <xf numFmtId="0" fontId="96" fillId="8" borderId="0" xfId="0" applyFont="1" applyFill="1" applyBorder="1" applyAlignment="1" applyProtection="1">
      <alignment horizontal="center" vertical="center" wrapText="1"/>
      <protection/>
    </xf>
    <xf numFmtId="0" fontId="96" fillId="8" borderId="18" xfId="0" applyFont="1" applyFill="1" applyBorder="1" applyAlignment="1" applyProtection="1">
      <alignment horizontal="center" vertical="center" wrapText="1"/>
      <protection/>
    </xf>
    <xf numFmtId="0" fontId="117" fillId="8" borderId="13" xfId="0" applyFont="1" applyFill="1" applyBorder="1" applyAlignment="1" applyProtection="1">
      <alignment horizontal="center" vertical="center" wrapText="1"/>
      <protection/>
    </xf>
    <xf numFmtId="0" fontId="117" fillId="8" borderId="14" xfId="0" applyFont="1" applyFill="1" applyBorder="1" applyAlignment="1" applyProtection="1">
      <alignment horizontal="center" vertical="center" wrapText="1"/>
      <protection/>
    </xf>
    <xf numFmtId="0" fontId="117" fillId="8" borderId="15" xfId="0" applyFont="1" applyFill="1" applyBorder="1" applyAlignment="1" applyProtection="1">
      <alignment horizontal="center" vertical="center" wrapText="1"/>
      <protection/>
    </xf>
    <xf numFmtId="0" fontId="92" fillId="8" borderId="13" xfId="0" applyFont="1" applyFill="1" applyBorder="1" applyAlignment="1" applyProtection="1">
      <alignment horizontal="center" vertical="center"/>
      <protection/>
    </xf>
    <xf numFmtId="0" fontId="92" fillId="8" borderId="14" xfId="0" applyFont="1" applyFill="1" applyBorder="1" applyAlignment="1" applyProtection="1">
      <alignment horizontal="center" vertical="center"/>
      <protection/>
    </xf>
    <xf numFmtId="0" fontId="92" fillId="8" borderId="15" xfId="0" applyFont="1" applyFill="1" applyBorder="1" applyAlignment="1" applyProtection="1">
      <alignment horizontal="center" vertical="center"/>
      <protection/>
    </xf>
    <xf numFmtId="0" fontId="92" fillId="8" borderId="17" xfId="0" applyFont="1" applyFill="1" applyBorder="1" applyAlignment="1" applyProtection="1">
      <alignment horizontal="center" vertical="center"/>
      <protection/>
    </xf>
    <xf numFmtId="0" fontId="92" fillId="8" borderId="0" xfId="0" applyFont="1" applyFill="1" applyBorder="1" applyAlignment="1" applyProtection="1">
      <alignment horizontal="center" vertical="center"/>
      <protection/>
    </xf>
    <xf numFmtId="0" fontId="92" fillId="8" borderId="18" xfId="0" applyFont="1" applyFill="1" applyBorder="1" applyAlignment="1" applyProtection="1">
      <alignment horizontal="center" vertical="center"/>
      <protection/>
    </xf>
    <xf numFmtId="0" fontId="92" fillId="8" borderId="16" xfId="0" applyFont="1" applyFill="1" applyBorder="1" applyAlignment="1" applyProtection="1">
      <alignment horizontal="center" vertical="center"/>
      <protection/>
    </xf>
    <xf numFmtId="0" fontId="92" fillId="8" borderId="19" xfId="0" applyFont="1" applyFill="1" applyBorder="1" applyAlignment="1" applyProtection="1">
      <alignment horizontal="center" vertical="center"/>
      <protection/>
    </xf>
    <xf numFmtId="0" fontId="92" fillId="8" borderId="20" xfId="0" applyFont="1" applyFill="1" applyBorder="1" applyAlignment="1" applyProtection="1">
      <alignment horizontal="center" vertical="center"/>
      <protection/>
    </xf>
    <xf numFmtId="0" fontId="101" fillId="33" borderId="24" xfId="0" applyFont="1" applyFill="1" applyBorder="1" applyAlignment="1" applyProtection="1">
      <alignment horizontal="center"/>
      <protection/>
    </xf>
    <xf numFmtId="0" fontId="101" fillId="33" borderId="25" xfId="0" applyFont="1" applyFill="1" applyBorder="1" applyAlignment="1" applyProtection="1">
      <alignment horizontal="center"/>
      <protection/>
    </xf>
    <xf numFmtId="0" fontId="101" fillId="33" borderId="23" xfId="0" applyFont="1" applyFill="1" applyBorder="1" applyAlignment="1" applyProtection="1">
      <alignment horizontal="center"/>
      <protection/>
    </xf>
    <xf numFmtId="0" fontId="92" fillId="8" borderId="15" xfId="0" applyFont="1" applyFill="1" applyBorder="1" applyAlignment="1" applyProtection="1">
      <alignment horizontal="center" vertical="center" wrapText="1"/>
      <protection/>
    </xf>
    <xf numFmtId="0" fontId="104" fillId="8" borderId="13" xfId="0" applyFont="1" applyFill="1" applyBorder="1" applyAlignment="1" applyProtection="1">
      <alignment horizontal="center" vertical="center" wrapText="1"/>
      <protection/>
    </xf>
    <xf numFmtId="0" fontId="104" fillId="8" borderId="14" xfId="0" applyFont="1" applyFill="1" applyBorder="1" applyAlignment="1" applyProtection="1">
      <alignment horizontal="center" vertical="center" wrapText="1"/>
      <protection/>
    </xf>
    <xf numFmtId="0" fontId="104" fillId="8" borderId="15" xfId="0" applyFont="1" applyFill="1" applyBorder="1" applyAlignment="1" applyProtection="1">
      <alignment horizontal="center" vertical="center" wrapText="1"/>
      <protection/>
    </xf>
    <xf numFmtId="0" fontId="87" fillId="8" borderId="24" xfId="0" applyFont="1" applyFill="1" applyBorder="1" applyAlignment="1" applyProtection="1">
      <alignment horizontal="left" vertical="center" wrapText="1"/>
      <protection/>
    </xf>
    <xf numFmtId="0" fontId="87" fillId="8" borderId="25" xfId="0" applyFont="1" applyFill="1" applyBorder="1" applyAlignment="1" applyProtection="1">
      <alignment horizontal="left" vertical="center" wrapText="1"/>
      <protection/>
    </xf>
    <xf numFmtId="0" fontId="87" fillId="8" borderId="23" xfId="0" applyFont="1" applyFill="1" applyBorder="1" applyAlignment="1" applyProtection="1">
      <alignment horizontal="left" vertical="center" wrapText="1"/>
      <protection/>
    </xf>
    <xf numFmtId="0" fontId="101" fillId="33" borderId="13" xfId="0" applyFont="1" applyFill="1" applyBorder="1" applyAlignment="1" applyProtection="1">
      <alignment horizontal="center" vertical="center"/>
      <protection locked="0"/>
    </xf>
    <xf numFmtId="0" fontId="101" fillId="33" borderId="14" xfId="0" applyFont="1" applyFill="1" applyBorder="1" applyAlignment="1" applyProtection="1">
      <alignment horizontal="center" vertical="center"/>
      <protection locked="0"/>
    </xf>
    <xf numFmtId="0" fontId="101" fillId="33" borderId="15" xfId="0" applyFont="1" applyFill="1" applyBorder="1" applyAlignment="1" applyProtection="1">
      <alignment horizontal="center" vertical="center"/>
      <protection locked="0"/>
    </xf>
    <xf numFmtId="0" fontId="101" fillId="33" borderId="16" xfId="0" applyFont="1" applyFill="1" applyBorder="1" applyAlignment="1" applyProtection="1">
      <alignment horizontal="center" vertical="center"/>
      <protection locked="0"/>
    </xf>
    <xf numFmtId="0" fontId="101" fillId="33" borderId="19" xfId="0" applyFont="1" applyFill="1" applyBorder="1" applyAlignment="1" applyProtection="1">
      <alignment horizontal="center" vertical="center"/>
      <protection locked="0"/>
    </xf>
    <xf numFmtId="0" fontId="101" fillId="33" borderId="20" xfId="0" applyFont="1" applyFill="1" applyBorder="1" applyAlignment="1" applyProtection="1">
      <alignment horizontal="center" vertical="center"/>
      <protection locked="0"/>
    </xf>
    <xf numFmtId="14" fontId="96" fillId="33" borderId="24" xfId="0" applyNumberFormat="1" applyFont="1" applyFill="1" applyBorder="1" applyAlignment="1" applyProtection="1">
      <alignment horizontal="center" vertical="center"/>
      <protection locked="0"/>
    </xf>
    <xf numFmtId="14" fontId="96" fillId="33" borderId="23" xfId="0" applyNumberFormat="1" applyFont="1" applyFill="1" applyBorder="1" applyAlignment="1" applyProtection="1">
      <alignment horizontal="center" vertical="center"/>
      <protection locked="0"/>
    </xf>
    <xf numFmtId="0" fontId="87" fillId="8" borderId="13" xfId="0" applyFont="1" applyFill="1" applyBorder="1" applyAlignment="1" applyProtection="1">
      <alignment horizontal="left" vertical="center" wrapText="1"/>
      <protection/>
    </xf>
    <xf numFmtId="0" fontId="87" fillId="8" borderId="14" xfId="0" applyFont="1" applyFill="1" applyBorder="1" applyAlignment="1" applyProtection="1">
      <alignment horizontal="left" vertical="center" wrapText="1"/>
      <protection/>
    </xf>
    <xf numFmtId="0" fontId="87" fillId="8" borderId="15" xfId="0" applyFont="1" applyFill="1" applyBorder="1" applyAlignment="1" applyProtection="1">
      <alignment horizontal="left" vertical="center" wrapText="1"/>
      <protection/>
    </xf>
    <xf numFmtId="0" fontId="92" fillId="8" borderId="20" xfId="0" applyFont="1" applyFill="1" applyBorder="1" applyAlignment="1" applyProtection="1">
      <alignment horizontal="center" vertical="center" wrapText="1"/>
      <protection/>
    </xf>
    <xf numFmtId="0" fontId="96" fillId="33" borderId="13" xfId="0" applyFont="1" applyFill="1" applyBorder="1" applyAlignment="1" applyProtection="1">
      <alignment horizontal="center" vertical="center"/>
      <protection locked="0"/>
    </xf>
    <xf numFmtId="0" fontId="96" fillId="33" borderId="14" xfId="0" applyFont="1" applyFill="1" applyBorder="1" applyAlignment="1" applyProtection="1">
      <alignment horizontal="center" vertical="center"/>
      <protection locked="0"/>
    </xf>
    <xf numFmtId="0" fontId="101" fillId="33" borderId="24" xfId="0" applyFont="1" applyFill="1" applyBorder="1" applyAlignment="1" applyProtection="1">
      <alignment horizontal="center" vertical="center" wrapText="1"/>
      <protection locked="0"/>
    </xf>
    <xf numFmtId="0" fontId="101" fillId="33" borderId="23" xfId="0" applyFont="1" applyFill="1" applyBorder="1" applyAlignment="1" applyProtection="1">
      <alignment horizontal="center" vertical="center" wrapText="1"/>
      <protection locked="0"/>
    </xf>
    <xf numFmtId="0" fontId="96" fillId="0" borderId="13"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15" xfId="0" applyFont="1" applyBorder="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96" fillId="0" borderId="20" xfId="0" applyFont="1" applyBorder="1" applyAlignment="1">
      <alignment horizontal="center" vertical="center" wrapText="1"/>
    </xf>
    <xf numFmtId="0" fontId="96" fillId="8" borderId="16" xfId="0" applyFont="1" applyFill="1" applyBorder="1" applyAlignment="1" applyProtection="1">
      <alignment horizontal="center"/>
      <protection/>
    </xf>
    <xf numFmtId="0" fontId="96" fillId="8" borderId="14" xfId="0" applyFont="1" applyFill="1" applyBorder="1" applyAlignment="1" applyProtection="1">
      <alignment horizontal="center" vertical="center"/>
      <protection/>
    </xf>
    <xf numFmtId="0" fontId="96" fillId="8" borderId="15" xfId="0" applyFont="1" applyFill="1" applyBorder="1" applyAlignment="1" applyProtection="1">
      <alignment horizontal="center" vertical="center"/>
      <protection/>
    </xf>
    <xf numFmtId="0" fontId="96" fillId="8" borderId="16" xfId="0" applyFont="1" applyFill="1" applyBorder="1" applyAlignment="1" applyProtection="1">
      <alignment horizontal="center" vertical="center"/>
      <protection/>
    </xf>
    <xf numFmtId="0" fontId="96" fillId="8" borderId="19" xfId="0" applyFont="1" applyFill="1" applyBorder="1" applyAlignment="1" applyProtection="1">
      <alignment horizontal="center" vertical="center"/>
      <protection/>
    </xf>
    <xf numFmtId="0" fontId="96" fillId="8" borderId="20" xfId="0" applyFont="1" applyFill="1" applyBorder="1" applyAlignment="1" applyProtection="1">
      <alignment horizontal="center" vertical="center"/>
      <protection/>
    </xf>
    <xf numFmtId="9" fontId="96" fillId="33" borderId="12" xfId="0" applyNumberFormat="1" applyFont="1" applyFill="1" applyBorder="1" applyAlignment="1" applyProtection="1">
      <alignment horizontal="center" vertical="center" wrapText="1"/>
      <protection/>
    </xf>
    <xf numFmtId="9" fontId="96" fillId="33" borderId="10" xfId="0" applyNumberFormat="1" applyFont="1" applyFill="1" applyBorder="1" applyAlignment="1" applyProtection="1">
      <alignment horizontal="center" vertical="center" wrapText="1"/>
      <protection/>
    </xf>
    <xf numFmtId="9" fontId="91" fillId="33" borderId="12" xfId="0" applyNumberFormat="1" applyFont="1" applyFill="1" applyBorder="1" applyAlignment="1" applyProtection="1">
      <alignment horizontal="center" vertical="center"/>
      <protection locked="0"/>
    </xf>
    <xf numFmtId="9" fontId="91" fillId="33" borderId="10" xfId="0" applyNumberFormat="1" applyFont="1" applyFill="1" applyBorder="1" applyAlignment="1" applyProtection="1">
      <alignment horizontal="center" vertical="center"/>
      <protection locked="0"/>
    </xf>
    <xf numFmtId="0" fontId="102" fillId="33" borderId="16" xfId="0" applyFont="1" applyFill="1" applyBorder="1" applyAlignment="1" applyProtection="1">
      <alignment horizontal="justify" vertical="center" wrapText="1"/>
      <protection/>
    </xf>
    <xf numFmtId="0" fontId="102" fillId="33" borderId="19" xfId="0" applyFont="1" applyFill="1" applyBorder="1" applyAlignment="1" applyProtection="1">
      <alignment horizontal="justify" vertical="center" wrapText="1"/>
      <protection/>
    </xf>
    <xf numFmtId="0" fontId="102" fillId="33" borderId="20" xfId="0" applyFont="1" applyFill="1" applyBorder="1" applyAlignment="1" applyProtection="1">
      <alignment horizontal="justify" vertical="center" wrapText="1"/>
      <protection/>
    </xf>
    <xf numFmtId="0" fontId="96" fillId="33" borderId="13" xfId="0" applyFont="1" applyFill="1" applyBorder="1" applyAlignment="1" applyProtection="1">
      <alignment horizontal="center" vertical="center"/>
      <protection/>
    </xf>
    <xf numFmtId="0" fontId="96" fillId="33" borderId="14" xfId="0" applyFont="1" applyFill="1" applyBorder="1" applyAlignment="1" applyProtection="1">
      <alignment horizontal="center" vertical="center"/>
      <protection/>
    </xf>
    <xf numFmtId="0" fontId="96" fillId="33" borderId="15" xfId="0" applyFont="1" applyFill="1" applyBorder="1" applyAlignment="1" applyProtection="1">
      <alignment horizontal="center" vertical="center"/>
      <protection/>
    </xf>
    <xf numFmtId="0" fontId="96" fillId="33" borderId="16" xfId="0" applyFont="1" applyFill="1" applyBorder="1" applyAlignment="1" applyProtection="1">
      <alignment horizontal="center" vertical="center"/>
      <protection/>
    </xf>
    <xf numFmtId="0" fontId="96" fillId="33" borderId="19" xfId="0" applyFont="1" applyFill="1" applyBorder="1" applyAlignment="1" applyProtection="1">
      <alignment horizontal="center" vertical="center"/>
      <protection/>
    </xf>
    <xf numFmtId="0" fontId="96" fillId="33" borderId="20" xfId="0" applyFont="1" applyFill="1" applyBorder="1" applyAlignment="1" applyProtection="1">
      <alignment horizontal="center" vertical="center"/>
      <protection/>
    </xf>
    <xf numFmtId="0" fontId="89" fillId="33" borderId="13" xfId="0" applyFont="1" applyFill="1" applyBorder="1" applyAlignment="1" applyProtection="1">
      <alignment horizontal="right" vertical="center"/>
      <protection/>
    </xf>
    <xf numFmtId="0" fontId="89" fillId="33" borderId="14" xfId="0" applyFont="1" applyFill="1" applyBorder="1" applyAlignment="1" applyProtection="1">
      <alignment horizontal="right" vertical="center"/>
      <protection/>
    </xf>
    <xf numFmtId="0" fontId="89" fillId="33" borderId="16" xfId="0" applyFont="1" applyFill="1" applyBorder="1" applyAlignment="1" applyProtection="1">
      <alignment horizontal="right" vertical="center"/>
      <protection/>
    </xf>
    <xf numFmtId="0" fontId="89" fillId="33" borderId="19" xfId="0" applyFont="1" applyFill="1" applyBorder="1" applyAlignment="1" applyProtection="1">
      <alignment horizontal="right" vertical="center"/>
      <protection/>
    </xf>
    <xf numFmtId="9" fontId="91" fillId="8" borderId="13" xfId="0" applyNumberFormat="1" applyFont="1" applyFill="1" applyBorder="1" applyAlignment="1" applyProtection="1">
      <alignment horizontal="center" vertical="center" wrapText="1"/>
      <protection/>
    </xf>
    <xf numFmtId="9" fontId="91" fillId="8" borderId="14" xfId="0" applyNumberFormat="1" applyFont="1" applyFill="1" applyBorder="1" applyAlignment="1" applyProtection="1">
      <alignment horizontal="center" vertical="center" wrapText="1"/>
      <protection/>
    </xf>
    <xf numFmtId="9" fontId="91" fillId="8" borderId="15" xfId="0" applyNumberFormat="1" applyFont="1" applyFill="1" applyBorder="1" applyAlignment="1" applyProtection="1">
      <alignment horizontal="center" vertical="center" wrapText="1"/>
      <protection/>
    </xf>
    <xf numFmtId="9" fontId="91" fillId="8" borderId="16" xfId="0" applyNumberFormat="1" applyFont="1" applyFill="1" applyBorder="1" applyAlignment="1" applyProtection="1">
      <alignment horizontal="center" vertical="center" wrapText="1"/>
      <protection/>
    </xf>
    <xf numFmtId="9" fontId="91" fillId="8" borderId="19" xfId="0" applyNumberFormat="1" applyFont="1" applyFill="1" applyBorder="1" applyAlignment="1" applyProtection="1">
      <alignment horizontal="center" vertical="center" wrapText="1"/>
      <protection/>
    </xf>
    <xf numFmtId="9" fontId="91" fillId="8" borderId="20" xfId="0" applyNumberFormat="1" applyFont="1" applyFill="1" applyBorder="1" applyAlignment="1" applyProtection="1">
      <alignment horizontal="center" vertical="center" wrapText="1"/>
      <protection/>
    </xf>
    <xf numFmtId="0" fontId="95" fillId="33" borderId="13" xfId="0" applyFont="1" applyFill="1" applyBorder="1" applyAlignment="1" applyProtection="1">
      <alignment horizontal="center" vertical="center" wrapText="1"/>
      <protection locked="0"/>
    </xf>
    <xf numFmtId="0" fontId="95" fillId="33" borderId="14" xfId="0" applyFont="1" applyFill="1" applyBorder="1" applyAlignment="1" applyProtection="1">
      <alignment horizontal="center" vertical="center" wrapText="1"/>
      <protection locked="0"/>
    </xf>
    <xf numFmtId="0" fontId="95" fillId="33" borderId="17" xfId="0" applyFont="1" applyFill="1" applyBorder="1" applyAlignment="1" applyProtection="1">
      <alignment horizontal="center" vertical="center" wrapText="1"/>
      <protection locked="0"/>
    </xf>
    <xf numFmtId="0" fontId="95" fillId="33" borderId="0" xfId="0" applyFont="1" applyFill="1" applyBorder="1" applyAlignment="1" applyProtection="1">
      <alignment horizontal="center" vertical="center" wrapText="1"/>
      <protection locked="0"/>
    </xf>
    <xf numFmtId="0" fontId="95" fillId="33" borderId="16" xfId="0" applyFont="1" applyFill="1" applyBorder="1" applyAlignment="1" applyProtection="1">
      <alignment horizontal="center" vertical="center" wrapText="1"/>
      <protection locked="0"/>
    </xf>
    <xf numFmtId="0" fontId="95" fillId="33" borderId="19" xfId="0" applyFont="1" applyFill="1" applyBorder="1" applyAlignment="1" applyProtection="1">
      <alignment horizontal="center" vertical="center" wrapText="1"/>
      <protection locked="0"/>
    </xf>
    <xf numFmtId="0" fontId="95" fillId="0" borderId="13" xfId="0" applyFont="1" applyBorder="1" applyAlignment="1" applyProtection="1">
      <alignment horizontal="center" vertical="center"/>
      <protection locked="0"/>
    </xf>
    <xf numFmtId="0" fontId="95" fillId="0" borderId="14" xfId="0" applyFont="1" applyBorder="1" applyAlignment="1" applyProtection="1">
      <alignment horizontal="center" vertical="center"/>
      <protection locked="0"/>
    </xf>
    <xf numFmtId="0" fontId="95" fillId="0" borderId="15" xfId="0" applyFont="1" applyBorder="1" applyAlignment="1" applyProtection="1">
      <alignment horizontal="center" vertical="center"/>
      <protection locked="0"/>
    </xf>
    <xf numFmtId="0" fontId="95" fillId="0" borderId="17"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8" xfId="0" applyFont="1" applyBorder="1" applyAlignment="1" applyProtection="1">
      <alignment horizontal="center" vertical="center"/>
      <protection locked="0"/>
    </xf>
    <xf numFmtId="0" fontId="95" fillId="0" borderId="16" xfId="0" applyFont="1" applyBorder="1" applyAlignment="1" applyProtection="1">
      <alignment horizontal="center" vertical="center"/>
      <protection locked="0"/>
    </xf>
    <xf numFmtId="0" fontId="95" fillId="0" borderId="19" xfId="0" applyFont="1" applyBorder="1" applyAlignment="1" applyProtection="1">
      <alignment horizontal="center" vertical="center"/>
      <protection locked="0"/>
    </xf>
    <xf numFmtId="0" fontId="95" fillId="0" borderId="20" xfId="0" applyFont="1" applyBorder="1" applyAlignment="1" applyProtection="1">
      <alignment horizontal="center" vertical="center"/>
      <protection locked="0"/>
    </xf>
    <xf numFmtId="0" fontId="95" fillId="0" borderId="14" xfId="0" applyFont="1" applyBorder="1" applyAlignment="1" applyProtection="1">
      <alignment vertical="center"/>
      <protection locked="0"/>
    </xf>
    <xf numFmtId="0" fontId="95" fillId="0" borderId="15" xfId="0" applyFont="1" applyBorder="1" applyAlignment="1" applyProtection="1">
      <alignment vertical="center"/>
      <protection locked="0"/>
    </xf>
    <xf numFmtId="0" fontId="95" fillId="0" borderId="17" xfId="0" applyFont="1" applyBorder="1" applyAlignment="1" applyProtection="1">
      <alignment vertical="center"/>
      <protection locked="0"/>
    </xf>
    <xf numFmtId="0" fontId="95" fillId="0" borderId="0" xfId="0" applyFont="1" applyAlignment="1" applyProtection="1">
      <alignment vertical="center"/>
      <protection locked="0"/>
    </xf>
    <xf numFmtId="0" fontId="95" fillId="0" borderId="18" xfId="0" applyFont="1" applyBorder="1" applyAlignment="1" applyProtection="1">
      <alignment vertical="center"/>
      <protection locked="0"/>
    </xf>
    <xf numFmtId="0" fontId="95" fillId="0" borderId="16" xfId="0" applyFont="1" applyBorder="1" applyAlignment="1" applyProtection="1">
      <alignment vertical="center"/>
      <protection locked="0"/>
    </xf>
    <xf numFmtId="0" fontId="95" fillId="0" borderId="19" xfId="0" applyFont="1" applyBorder="1" applyAlignment="1" applyProtection="1">
      <alignment vertical="center"/>
      <protection locked="0"/>
    </xf>
    <xf numFmtId="0" fontId="95" fillId="0" borderId="20" xfId="0" applyFont="1" applyBorder="1" applyAlignment="1" applyProtection="1">
      <alignment vertical="center"/>
      <protection locked="0"/>
    </xf>
    <xf numFmtId="0" fontId="118" fillId="33" borderId="33" xfId="0" applyFont="1" applyFill="1" applyBorder="1" applyAlignment="1" applyProtection="1">
      <alignment horizontal="center" vertical="center" wrapText="1"/>
      <protection locked="0"/>
    </xf>
    <xf numFmtId="0" fontId="118" fillId="33" borderId="34" xfId="0" applyFont="1" applyFill="1" applyBorder="1" applyAlignment="1" applyProtection="1">
      <alignment horizontal="center" vertical="center" wrapText="1"/>
      <protection locked="0"/>
    </xf>
    <xf numFmtId="0" fontId="91" fillId="0" borderId="33" xfId="0" applyFont="1" applyBorder="1" applyAlignment="1" applyProtection="1">
      <alignment horizontal="center" vertical="center" wrapText="1"/>
      <protection locked="0"/>
    </xf>
    <xf numFmtId="0" fontId="91" fillId="0" borderId="29" xfId="0" applyFont="1" applyBorder="1" applyAlignment="1" applyProtection="1">
      <alignment horizontal="center" vertical="center" wrapText="1"/>
      <protection locked="0"/>
    </xf>
    <xf numFmtId="0" fontId="91" fillId="0" borderId="31" xfId="0" applyFont="1" applyBorder="1" applyAlignment="1" applyProtection="1">
      <alignment horizontal="center" vertical="center" wrapText="1"/>
      <protection locked="0"/>
    </xf>
    <xf numFmtId="0" fontId="91" fillId="0" borderId="35" xfId="0" applyFont="1" applyBorder="1" applyAlignment="1" applyProtection="1">
      <alignment horizontal="center" vertical="center" wrapText="1"/>
      <protection locked="0"/>
    </xf>
    <xf numFmtId="0" fontId="91" fillId="0" borderId="24" xfId="0" applyFont="1" applyBorder="1" applyAlignment="1" applyProtection="1">
      <alignment horizontal="center" vertical="center" wrapText="1"/>
      <protection locked="0"/>
    </xf>
    <xf numFmtId="0" fontId="91" fillId="0" borderId="25" xfId="0" applyFont="1" applyBorder="1" applyAlignment="1" applyProtection="1">
      <alignment horizontal="center" vertical="center" wrapText="1"/>
      <protection locked="0"/>
    </xf>
    <xf numFmtId="0" fontId="91" fillId="0" borderId="23" xfId="0" applyFont="1" applyBorder="1" applyAlignment="1" applyProtection="1">
      <alignment horizontal="center" vertical="center" wrapText="1"/>
      <protection locked="0"/>
    </xf>
    <xf numFmtId="0" fontId="91" fillId="0" borderId="13" xfId="0" applyFont="1" applyBorder="1" applyAlignment="1" applyProtection="1">
      <alignment horizontal="center" vertical="center" wrapText="1"/>
      <protection locked="0"/>
    </xf>
    <xf numFmtId="0" fontId="91" fillId="0" borderId="14" xfId="0" applyFont="1" applyBorder="1" applyAlignment="1" applyProtection="1">
      <alignment horizontal="center" vertical="center" wrapText="1"/>
      <protection locked="0"/>
    </xf>
    <xf numFmtId="0" fontId="91" fillId="0" borderId="36" xfId="0" applyFont="1" applyBorder="1" applyAlignment="1" applyProtection="1">
      <alignment horizontal="center" vertical="center" wrapText="1"/>
      <protection locked="0"/>
    </xf>
    <xf numFmtId="0" fontId="95" fillId="33" borderId="13" xfId="0" applyFont="1" applyFill="1" applyBorder="1" applyAlignment="1" applyProtection="1">
      <alignment horizontal="center" vertical="center"/>
      <protection locked="0"/>
    </xf>
    <xf numFmtId="0" fontId="90" fillId="33" borderId="12" xfId="0" applyFont="1" applyFill="1" applyBorder="1" applyAlignment="1" applyProtection="1">
      <alignment horizontal="center" vertical="center" wrapText="1"/>
      <protection/>
    </xf>
    <xf numFmtId="0" fontId="90" fillId="33" borderId="32"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2" fillId="8" borderId="18" xfId="0" applyFont="1" applyFill="1" applyBorder="1" applyAlignment="1" applyProtection="1">
      <alignment horizontal="center" vertical="center" wrapText="1"/>
      <protection/>
    </xf>
    <xf numFmtId="0" fontId="92" fillId="8" borderId="37" xfId="0" applyFont="1" applyFill="1" applyBorder="1" applyAlignment="1" applyProtection="1">
      <alignment horizontal="center" vertical="center" wrapText="1"/>
      <protection/>
    </xf>
    <xf numFmtId="0" fontId="92" fillId="8" borderId="38" xfId="0" applyFont="1" applyFill="1" applyBorder="1" applyAlignment="1" applyProtection="1">
      <alignment horizontal="center" vertical="center" wrapText="1"/>
      <protection/>
    </xf>
    <xf numFmtId="0" fontId="96" fillId="0" borderId="13" xfId="0" applyFont="1" applyFill="1" applyBorder="1" applyAlignment="1" applyProtection="1">
      <alignment horizontal="center" vertical="center" wrapText="1"/>
      <protection locked="0"/>
    </xf>
    <xf numFmtId="0" fontId="96" fillId="0" borderId="14" xfId="0" applyFont="1" applyFill="1" applyBorder="1" applyAlignment="1" applyProtection="1">
      <alignment horizontal="center" vertical="center" wrapText="1"/>
      <protection locked="0"/>
    </xf>
    <xf numFmtId="0" fontId="96" fillId="0" borderId="16" xfId="0" applyFont="1" applyFill="1" applyBorder="1" applyAlignment="1" applyProtection="1">
      <alignment horizontal="center" vertical="center" wrapText="1"/>
      <protection locked="0"/>
    </xf>
    <xf numFmtId="0" fontId="96" fillId="0" borderId="19" xfId="0" applyFont="1" applyFill="1" applyBorder="1" applyAlignment="1" applyProtection="1">
      <alignment horizontal="center" vertical="center" wrapText="1"/>
      <protection locked="0"/>
    </xf>
    <xf numFmtId="0" fontId="101" fillId="33" borderId="14" xfId="0" applyFont="1" applyFill="1" applyBorder="1" applyAlignment="1" applyProtection="1">
      <alignment horizontal="center"/>
      <protection/>
    </xf>
    <xf numFmtId="0" fontId="101" fillId="33" borderId="15" xfId="0" applyFont="1" applyFill="1" applyBorder="1" applyAlignment="1" applyProtection="1">
      <alignment horizontal="center"/>
      <protection/>
    </xf>
    <xf numFmtId="0" fontId="101" fillId="33" borderId="19" xfId="0" applyFont="1" applyFill="1" applyBorder="1" applyAlignment="1" applyProtection="1">
      <alignment horizontal="center"/>
      <protection/>
    </xf>
    <xf numFmtId="0" fontId="101" fillId="33" borderId="20" xfId="0" applyFont="1" applyFill="1" applyBorder="1" applyAlignment="1" applyProtection="1">
      <alignment horizontal="center"/>
      <protection/>
    </xf>
    <xf numFmtId="0" fontId="91" fillId="0" borderId="15" xfId="0" applyFont="1" applyBorder="1" applyAlignment="1" applyProtection="1">
      <alignment horizontal="center" vertical="center" wrapText="1"/>
      <protection locked="0"/>
    </xf>
    <xf numFmtId="0" fontId="91" fillId="0" borderId="39" xfId="0" applyFont="1" applyBorder="1" applyAlignment="1" applyProtection="1">
      <alignment horizontal="center" vertical="center" wrapText="1"/>
      <protection locked="0"/>
    </xf>
    <xf numFmtId="0" fontId="91" fillId="0" borderId="34" xfId="0" applyFont="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115" fillId="0" borderId="17" xfId="0" applyFont="1" applyBorder="1" applyAlignment="1">
      <alignment horizontal="center" vertical="center" wrapText="1"/>
    </xf>
    <xf numFmtId="0" fontId="115" fillId="0" borderId="0" xfId="0" applyFont="1" applyBorder="1" applyAlignment="1">
      <alignment horizontal="center" vertical="center" wrapText="1"/>
    </xf>
    <xf numFmtId="0" fontId="115" fillId="0" borderId="18" xfId="0" applyFont="1" applyBorder="1" applyAlignment="1">
      <alignment horizontal="center" vertical="center" wrapText="1"/>
    </xf>
    <xf numFmtId="0" fontId="96" fillId="0" borderId="37" xfId="0" applyFont="1" applyBorder="1" applyAlignment="1">
      <alignment horizontal="center" vertical="center"/>
    </xf>
    <xf numFmtId="0" fontId="96" fillId="0" borderId="38" xfId="0" applyFont="1" applyBorder="1" applyAlignment="1">
      <alignment horizontal="center" vertical="center"/>
    </xf>
    <xf numFmtId="0" fontId="101" fillId="0" borderId="40" xfId="0" applyFont="1" applyBorder="1" applyAlignment="1">
      <alignment horizontal="right" vertical="center"/>
    </xf>
    <xf numFmtId="0" fontId="101" fillId="0" borderId="41" xfId="0" applyFont="1" applyBorder="1" applyAlignment="1">
      <alignment horizontal="right" vertical="center"/>
    </xf>
    <xf numFmtId="0" fontId="96" fillId="8" borderId="17" xfId="0" applyFont="1" applyFill="1" applyBorder="1" applyAlignment="1" applyProtection="1">
      <alignment horizontal="center"/>
      <protection/>
    </xf>
    <xf numFmtId="0" fontId="96" fillId="8" borderId="0" xfId="0" applyFont="1" applyFill="1" applyBorder="1" applyAlignment="1" applyProtection="1">
      <alignment horizontal="center"/>
      <protection/>
    </xf>
    <xf numFmtId="0" fontId="96" fillId="0" borderId="4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96" fillId="8" borderId="42" xfId="0" applyFont="1" applyFill="1" applyBorder="1" applyAlignment="1" applyProtection="1">
      <alignment horizontal="center"/>
      <protection/>
    </xf>
    <xf numFmtId="0" fontId="87" fillId="0" borderId="33" xfId="0" applyFont="1" applyBorder="1" applyAlignment="1" applyProtection="1">
      <alignment horizontal="center" vertical="top" wrapText="1"/>
      <protection/>
    </xf>
    <xf numFmtId="0" fontId="92" fillId="0" borderId="33" xfId="0" applyFont="1" applyBorder="1" applyAlignment="1" applyProtection="1">
      <alignment horizontal="center" vertical="top" wrapText="1"/>
      <protection/>
    </xf>
    <xf numFmtId="0" fontId="87" fillId="0" borderId="43" xfId="0" applyFont="1" applyBorder="1" applyAlignment="1" applyProtection="1">
      <alignment horizontal="center" vertical="top" wrapText="1"/>
      <protection/>
    </xf>
    <xf numFmtId="0" fontId="87" fillId="0" borderId="44" xfId="0" applyFont="1" applyBorder="1" applyAlignment="1" applyProtection="1">
      <alignment horizontal="center" vertical="top" wrapText="1"/>
      <protection/>
    </xf>
    <xf numFmtId="0" fontId="87" fillId="0" borderId="39" xfId="0" applyFont="1" applyBorder="1" applyAlignment="1" applyProtection="1">
      <alignment horizontal="center" vertical="top" wrapText="1"/>
      <protection/>
    </xf>
    <xf numFmtId="0" fontId="87" fillId="0" borderId="45" xfId="0" applyFont="1" applyBorder="1" applyAlignment="1" applyProtection="1">
      <alignment horizontal="center" vertical="top" wrapText="1"/>
      <protection/>
    </xf>
    <xf numFmtId="0" fontId="87" fillId="0" borderId="0" xfId="0" applyFont="1" applyBorder="1" applyAlignment="1" applyProtection="1">
      <alignment horizontal="center" vertical="top" wrapText="1"/>
      <protection/>
    </xf>
    <xf numFmtId="0" fontId="87" fillId="0" borderId="46" xfId="0" applyFont="1" applyBorder="1" applyAlignment="1" applyProtection="1">
      <alignment horizontal="center" vertical="top" wrapText="1"/>
      <protection/>
    </xf>
    <xf numFmtId="0" fontId="87" fillId="0" borderId="47" xfId="0" applyFont="1" applyBorder="1" applyAlignment="1" applyProtection="1">
      <alignment horizontal="center" vertical="top" wrapText="1"/>
      <protection/>
    </xf>
    <xf numFmtId="0" fontId="87" fillId="0" borderId="21" xfId="0" applyFont="1" applyBorder="1" applyAlignment="1" applyProtection="1">
      <alignment horizontal="center" vertical="top" wrapText="1"/>
      <protection/>
    </xf>
    <xf numFmtId="0" fontId="87" fillId="0" borderId="48" xfId="0" applyFont="1" applyBorder="1" applyAlignment="1" applyProtection="1">
      <alignment horizontal="center" vertical="top" wrapText="1"/>
      <protection/>
    </xf>
    <xf numFmtId="0" fontId="101" fillId="33" borderId="13" xfId="0" applyFont="1" applyFill="1" applyBorder="1" applyAlignment="1" applyProtection="1">
      <alignment horizontal="center"/>
      <protection/>
    </xf>
    <xf numFmtId="0" fontId="101" fillId="33" borderId="16" xfId="0" applyFont="1" applyFill="1" applyBorder="1" applyAlignment="1" applyProtection="1">
      <alignment horizontal="center"/>
      <protection/>
    </xf>
    <xf numFmtId="0" fontId="91" fillId="33" borderId="16" xfId="0" applyFont="1" applyFill="1" applyBorder="1" applyAlignment="1" applyProtection="1">
      <alignment horizontal="center" vertical="center" wrapText="1"/>
      <protection locked="0"/>
    </xf>
    <xf numFmtId="0" fontId="91" fillId="33" borderId="19" xfId="0" applyFont="1" applyFill="1" applyBorder="1" applyAlignment="1" applyProtection="1">
      <alignment horizontal="center" vertical="center" wrapText="1"/>
      <protection locked="0"/>
    </xf>
    <xf numFmtId="0" fontId="91" fillId="33" borderId="20"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xf>
    <xf numFmtId="0" fontId="87" fillId="33" borderId="0" xfId="0" applyFont="1" applyFill="1" applyAlignment="1">
      <alignment horizontal="center"/>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119" fillId="0" borderId="14" xfId="0" applyFont="1" applyBorder="1" applyAlignment="1" applyProtection="1">
      <alignment horizontal="center" vertical="center" wrapText="1"/>
      <protection/>
    </xf>
    <xf numFmtId="0" fontId="119" fillId="0" borderId="15" xfId="0" applyFont="1" applyBorder="1" applyAlignment="1" applyProtection="1">
      <alignment horizontal="center" vertical="center" wrapText="1"/>
      <protection/>
    </xf>
    <xf numFmtId="0" fontId="119" fillId="0" borderId="16" xfId="0" applyFont="1" applyBorder="1" applyAlignment="1" applyProtection="1">
      <alignment horizontal="center" vertical="center" wrapText="1"/>
      <protection/>
    </xf>
    <xf numFmtId="0" fontId="119" fillId="0" borderId="19" xfId="0" applyFont="1" applyBorder="1" applyAlignment="1" applyProtection="1">
      <alignment horizontal="center" vertical="center" wrapText="1"/>
      <protection/>
    </xf>
    <xf numFmtId="0" fontId="119" fillId="0" borderId="20" xfId="0" applyFont="1" applyBorder="1" applyAlignment="1" applyProtection="1">
      <alignment horizontal="center" vertical="center" wrapText="1"/>
      <protection/>
    </xf>
    <xf numFmtId="0" fontId="87" fillId="33" borderId="12" xfId="0" applyFont="1" applyFill="1" applyBorder="1" applyAlignment="1" applyProtection="1">
      <alignment horizontal="center"/>
      <protection locked="0"/>
    </xf>
    <xf numFmtId="0" fontId="87" fillId="33" borderId="32" xfId="0" applyFont="1" applyFill="1" applyBorder="1" applyAlignment="1" applyProtection="1">
      <alignment horizontal="center"/>
      <protection locked="0"/>
    </xf>
    <xf numFmtId="0" fontId="87" fillId="33" borderId="10" xfId="0" applyFont="1" applyFill="1" applyBorder="1" applyAlignment="1" applyProtection="1">
      <alignment horizontal="center"/>
      <protection locked="0"/>
    </xf>
    <xf numFmtId="0" fontId="91" fillId="0" borderId="13" xfId="0" applyFont="1" applyBorder="1" applyAlignment="1" applyProtection="1">
      <alignment horizontal="center" vertical="center" wrapText="1"/>
      <protection/>
    </xf>
    <xf numFmtId="0" fontId="91" fillId="0" borderId="14" xfId="0" applyFont="1" applyBorder="1" applyAlignment="1" applyProtection="1">
      <alignment horizontal="center" vertical="center" wrapText="1"/>
      <protection/>
    </xf>
    <xf numFmtId="0" fontId="91" fillId="0" borderId="15" xfId="0" applyFont="1" applyBorder="1" applyAlignment="1" applyProtection="1">
      <alignment horizontal="center" vertical="center" wrapText="1"/>
      <protection/>
    </xf>
    <xf numFmtId="0" fontId="91" fillId="0" borderId="16" xfId="0" applyFont="1" applyBorder="1" applyAlignment="1" applyProtection="1">
      <alignment horizontal="center" vertical="center" wrapText="1"/>
      <protection/>
    </xf>
    <xf numFmtId="0" fontId="91" fillId="0" borderId="19" xfId="0" applyFont="1" applyBorder="1" applyAlignment="1" applyProtection="1">
      <alignment horizontal="center" vertical="center" wrapText="1"/>
      <protection/>
    </xf>
    <xf numFmtId="0" fontId="91" fillId="0" borderId="20" xfId="0" applyFont="1" applyBorder="1" applyAlignment="1" applyProtection="1">
      <alignment horizontal="center" vertical="center" wrapText="1"/>
      <protection/>
    </xf>
    <xf numFmtId="0" fontId="96" fillId="0" borderId="13" xfId="0" applyFont="1" applyBorder="1" applyAlignment="1" applyProtection="1">
      <alignment horizontal="center" vertical="center" wrapText="1"/>
      <protection/>
    </xf>
    <xf numFmtId="0" fontId="96" fillId="0" borderId="14" xfId="0" applyFont="1" applyBorder="1" applyAlignment="1" applyProtection="1">
      <alignment horizontal="center" vertical="center" wrapText="1"/>
      <protection/>
    </xf>
    <xf numFmtId="0" fontId="96" fillId="0" borderId="15" xfId="0" applyFont="1" applyBorder="1" applyAlignment="1" applyProtection="1">
      <alignment horizontal="center" vertical="center" wrapText="1"/>
      <protection/>
    </xf>
    <xf numFmtId="0" fontId="96" fillId="0" borderId="17" xfId="0" applyFont="1" applyBorder="1" applyAlignment="1" applyProtection="1">
      <alignment horizontal="center" vertical="center" wrapText="1"/>
      <protection/>
    </xf>
    <xf numFmtId="0" fontId="96" fillId="0" borderId="0" xfId="0" applyFont="1" applyBorder="1" applyAlignment="1" applyProtection="1">
      <alignment horizontal="center" vertical="center" wrapText="1"/>
      <protection/>
    </xf>
    <xf numFmtId="0" fontId="96" fillId="0" borderId="18" xfId="0" applyFont="1" applyBorder="1" applyAlignment="1" applyProtection="1">
      <alignment horizontal="center" vertical="center" wrapText="1"/>
      <protection/>
    </xf>
    <xf numFmtId="0" fontId="96" fillId="0" borderId="16" xfId="0" applyFont="1" applyBorder="1" applyAlignment="1" applyProtection="1">
      <alignment horizontal="center" vertical="center" wrapText="1"/>
      <protection/>
    </xf>
    <xf numFmtId="0" fontId="96" fillId="0" borderId="19" xfId="0" applyFont="1" applyBorder="1" applyAlignment="1" applyProtection="1">
      <alignment horizontal="center" vertical="center" wrapText="1"/>
      <protection/>
    </xf>
    <xf numFmtId="0" fontId="96" fillId="0" borderId="20" xfId="0" applyFont="1" applyBorder="1" applyAlignment="1" applyProtection="1">
      <alignment horizontal="center" vertical="center" wrapText="1"/>
      <protection/>
    </xf>
    <xf numFmtId="0" fontId="96" fillId="0" borderId="24" xfId="0" applyFont="1" applyBorder="1" applyAlignment="1" applyProtection="1">
      <alignment horizontal="center" vertical="center"/>
      <protection/>
    </xf>
    <xf numFmtId="0" fontId="96" fillId="0" borderId="25" xfId="0" applyFont="1" applyBorder="1" applyAlignment="1" applyProtection="1">
      <alignment horizontal="center" vertical="center"/>
      <protection/>
    </xf>
    <xf numFmtId="0" fontId="96" fillId="0" borderId="23" xfId="0" applyFont="1" applyBorder="1" applyAlignment="1" applyProtection="1">
      <alignment horizontal="center" vertical="center"/>
      <protection/>
    </xf>
    <xf numFmtId="0" fontId="96" fillId="0" borderId="13"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6" fillId="0" borderId="15" xfId="0" applyFont="1" applyBorder="1" applyAlignment="1" applyProtection="1">
      <alignment horizontal="center" vertical="center"/>
      <protection/>
    </xf>
    <xf numFmtId="0" fontId="96" fillId="0" borderId="16" xfId="0" applyFont="1" applyBorder="1" applyAlignment="1" applyProtection="1">
      <alignment horizontal="center" vertical="center"/>
      <protection/>
    </xf>
    <xf numFmtId="0" fontId="96" fillId="0" borderId="19" xfId="0" applyFont="1" applyBorder="1" applyAlignment="1" applyProtection="1">
      <alignment horizontal="center" vertical="center"/>
      <protection/>
    </xf>
    <xf numFmtId="0" fontId="96" fillId="0" borderId="20" xfId="0" applyFont="1" applyBorder="1" applyAlignment="1" applyProtection="1">
      <alignment horizontal="center" vertical="center"/>
      <protection/>
    </xf>
    <xf numFmtId="0" fontId="101" fillId="0" borderId="13" xfId="0" applyFont="1" applyBorder="1" applyAlignment="1" applyProtection="1">
      <alignment horizontal="center" vertical="center"/>
      <protection/>
    </xf>
    <xf numFmtId="0" fontId="101" fillId="0" borderId="15" xfId="0" applyFont="1" applyBorder="1" applyAlignment="1" applyProtection="1">
      <alignment horizontal="center" vertical="center"/>
      <protection/>
    </xf>
    <xf numFmtId="0" fontId="101" fillId="0" borderId="16" xfId="0" applyFont="1" applyBorder="1" applyAlignment="1" applyProtection="1">
      <alignment horizontal="center" vertical="center"/>
      <protection/>
    </xf>
    <xf numFmtId="0" fontId="101" fillId="0" borderId="20" xfId="0" applyFont="1" applyBorder="1" applyAlignment="1" applyProtection="1">
      <alignment horizontal="center" vertical="center"/>
      <protection/>
    </xf>
    <xf numFmtId="165" fontId="96" fillId="0" borderId="24" xfId="0" applyNumberFormat="1" applyFont="1" applyBorder="1" applyAlignment="1" applyProtection="1">
      <alignment horizontal="center" vertical="center"/>
      <protection/>
    </xf>
    <xf numFmtId="165" fontId="96" fillId="0" borderId="23" xfId="0" applyNumberFormat="1" applyFont="1" applyBorder="1" applyAlignment="1" applyProtection="1">
      <alignment horizontal="center" vertical="center"/>
      <protection/>
    </xf>
    <xf numFmtId="0" fontId="87" fillId="33" borderId="25" xfId="0" applyFont="1" applyFill="1" applyBorder="1" applyAlignment="1" applyProtection="1">
      <alignment horizontal="center"/>
      <protection/>
    </xf>
    <xf numFmtId="0" fontId="120" fillId="8" borderId="12" xfId="0" applyFont="1" applyFill="1" applyBorder="1" applyAlignment="1" applyProtection="1">
      <alignment horizontal="center" vertical="center" textRotation="91" wrapText="1"/>
      <protection/>
    </xf>
    <xf numFmtId="0" fontId="120" fillId="8" borderId="32" xfId="0" applyFont="1" applyFill="1" applyBorder="1" applyAlignment="1" applyProtection="1">
      <alignment horizontal="center" vertical="center" textRotation="91" wrapText="1"/>
      <protection/>
    </xf>
    <xf numFmtId="0" fontId="87" fillId="8" borderId="24" xfId="0" applyFont="1" applyFill="1" applyBorder="1" applyAlignment="1" applyProtection="1">
      <alignment horizontal="left"/>
      <protection/>
    </xf>
    <xf numFmtId="0" fontId="87" fillId="8" borderId="23" xfId="0" applyFont="1" applyFill="1" applyBorder="1" applyAlignment="1" applyProtection="1">
      <alignment horizontal="left"/>
      <protection/>
    </xf>
    <xf numFmtId="0" fontId="121" fillId="33" borderId="24" xfId="0" applyFont="1" applyFill="1" applyBorder="1" applyAlignment="1" applyProtection="1">
      <alignment horizontal="center"/>
      <protection/>
    </xf>
    <xf numFmtId="0" fontId="121" fillId="33" borderId="25" xfId="0" applyFont="1" applyFill="1" applyBorder="1" applyAlignment="1" applyProtection="1">
      <alignment horizontal="center"/>
      <protection/>
    </xf>
    <xf numFmtId="0" fontId="121" fillId="33" borderId="23" xfId="0" applyFont="1" applyFill="1" applyBorder="1" applyAlignment="1" applyProtection="1">
      <alignment horizontal="center"/>
      <protection/>
    </xf>
    <xf numFmtId="0" fontId="87" fillId="8" borderId="24" xfId="0" applyFont="1" applyFill="1" applyBorder="1" applyAlignment="1" applyProtection="1">
      <alignment horizontal="center"/>
      <protection/>
    </xf>
    <xf numFmtId="0" fontId="87" fillId="8" borderId="25" xfId="0" applyFont="1" applyFill="1" applyBorder="1" applyAlignment="1" applyProtection="1">
      <alignment horizontal="center"/>
      <protection/>
    </xf>
    <xf numFmtId="0" fontId="87" fillId="8" borderId="23" xfId="0" applyFont="1" applyFill="1" applyBorder="1" applyAlignment="1" applyProtection="1">
      <alignment horizontal="center"/>
      <protection/>
    </xf>
    <xf numFmtId="3" fontId="121" fillId="33" borderId="24" xfId="0" applyNumberFormat="1" applyFont="1" applyFill="1" applyBorder="1" applyAlignment="1" applyProtection="1">
      <alignment horizontal="center"/>
      <protection/>
    </xf>
    <xf numFmtId="0" fontId="96" fillId="8" borderId="13" xfId="0" applyFont="1" applyFill="1" applyBorder="1" applyAlignment="1" applyProtection="1">
      <alignment horizontal="center" vertical="center" wrapText="1"/>
      <protection/>
    </xf>
    <xf numFmtId="0" fontId="96" fillId="8" borderId="14" xfId="0" applyFont="1" applyFill="1" applyBorder="1" applyAlignment="1" applyProtection="1">
      <alignment horizontal="center" vertical="center" wrapText="1"/>
      <protection/>
    </xf>
    <xf numFmtId="0" fontId="96" fillId="8" borderId="15" xfId="0" applyFont="1" applyFill="1" applyBorder="1" applyAlignment="1" applyProtection="1">
      <alignment horizontal="center" vertical="center" wrapText="1"/>
      <protection/>
    </xf>
    <xf numFmtId="0" fontId="96" fillId="8" borderId="17" xfId="0" applyFont="1" applyFill="1" applyBorder="1" applyAlignment="1" applyProtection="1">
      <alignment horizontal="center" vertical="center" wrapText="1"/>
      <protection/>
    </xf>
    <xf numFmtId="0" fontId="96" fillId="8" borderId="16" xfId="0" applyFont="1" applyFill="1" applyBorder="1" applyAlignment="1" applyProtection="1">
      <alignment horizontal="center" vertical="center" wrapText="1"/>
      <protection/>
    </xf>
    <xf numFmtId="0" fontId="96" fillId="8" borderId="19" xfId="0" applyFont="1" applyFill="1" applyBorder="1" applyAlignment="1" applyProtection="1">
      <alignment horizontal="center" vertical="center" wrapText="1"/>
      <protection/>
    </xf>
    <xf numFmtId="0" fontId="96" fillId="8" borderId="20" xfId="0" applyFont="1" applyFill="1" applyBorder="1" applyAlignment="1" applyProtection="1">
      <alignment horizontal="center" vertical="center" wrapText="1"/>
      <protection/>
    </xf>
    <xf numFmtId="0" fontId="96" fillId="8" borderId="12" xfId="0" applyFont="1" applyFill="1" applyBorder="1" applyAlignment="1" applyProtection="1">
      <alignment horizontal="center" vertical="center" wrapText="1"/>
      <protection/>
    </xf>
    <xf numFmtId="0" fontId="96" fillId="8" borderId="32" xfId="0" applyFont="1" applyFill="1" applyBorder="1" applyAlignment="1" applyProtection="1">
      <alignment horizontal="center" vertical="center" wrapText="1"/>
      <protection/>
    </xf>
    <xf numFmtId="0" fontId="96" fillId="8" borderId="10" xfId="0" applyFont="1" applyFill="1" applyBorder="1" applyAlignment="1" applyProtection="1">
      <alignment horizontal="center" vertical="center" wrapText="1"/>
      <protection/>
    </xf>
    <xf numFmtId="0" fontId="91" fillId="8" borderId="24" xfId="0" applyFont="1" applyFill="1" applyBorder="1" applyAlignment="1" applyProtection="1">
      <alignment horizontal="center"/>
      <protection/>
    </xf>
    <xf numFmtId="0" fontId="91" fillId="8" borderId="25" xfId="0" applyFont="1" applyFill="1" applyBorder="1" applyAlignment="1" applyProtection="1">
      <alignment horizontal="center"/>
      <protection/>
    </xf>
    <xf numFmtId="0" fontId="91" fillId="8" borderId="23" xfId="0" applyFont="1" applyFill="1" applyBorder="1" applyAlignment="1" applyProtection="1">
      <alignment horizontal="center"/>
      <protection/>
    </xf>
    <xf numFmtId="0" fontId="122" fillId="33" borderId="13" xfId="0" applyFont="1" applyFill="1" applyBorder="1" applyAlignment="1" applyProtection="1">
      <alignment horizontal="justify" vertical="top" wrapText="1"/>
      <protection locked="0"/>
    </xf>
    <xf numFmtId="0" fontId="122" fillId="33" borderId="14" xfId="0" applyFont="1" applyFill="1" applyBorder="1" applyAlignment="1" applyProtection="1">
      <alignment horizontal="justify" vertical="top" wrapText="1"/>
      <protection locked="0"/>
    </xf>
    <xf numFmtId="0" fontId="122" fillId="33" borderId="15" xfId="0" applyFont="1" applyFill="1" applyBorder="1" applyAlignment="1" applyProtection="1">
      <alignment horizontal="justify" vertical="top" wrapText="1"/>
      <protection locked="0"/>
    </xf>
    <xf numFmtId="0" fontId="122" fillId="33" borderId="17" xfId="0" applyFont="1" applyFill="1" applyBorder="1" applyAlignment="1" applyProtection="1">
      <alignment horizontal="justify" vertical="top" wrapText="1"/>
      <protection locked="0"/>
    </xf>
    <xf numFmtId="0" fontId="122" fillId="33" borderId="0" xfId="0" applyFont="1" applyFill="1" applyBorder="1" applyAlignment="1" applyProtection="1">
      <alignment horizontal="justify" vertical="top" wrapText="1"/>
      <protection locked="0"/>
    </xf>
    <xf numFmtId="0" fontId="122" fillId="33" borderId="18" xfId="0" applyFont="1" applyFill="1" applyBorder="1" applyAlignment="1" applyProtection="1">
      <alignment horizontal="justify" vertical="top" wrapText="1"/>
      <protection locked="0"/>
    </xf>
    <xf numFmtId="0" fontId="122" fillId="33" borderId="16" xfId="0" applyFont="1" applyFill="1" applyBorder="1" applyAlignment="1" applyProtection="1">
      <alignment horizontal="justify" vertical="top" wrapText="1"/>
      <protection locked="0"/>
    </xf>
    <xf numFmtId="0" fontId="122" fillId="33" borderId="19" xfId="0" applyFont="1" applyFill="1" applyBorder="1" applyAlignment="1" applyProtection="1">
      <alignment horizontal="justify" vertical="top" wrapText="1"/>
      <protection locked="0"/>
    </xf>
    <xf numFmtId="0" fontId="122" fillId="33" borderId="20" xfId="0" applyFont="1" applyFill="1" applyBorder="1" applyAlignment="1" applyProtection="1">
      <alignment horizontal="justify" vertical="top" wrapText="1"/>
      <protection locked="0"/>
    </xf>
    <xf numFmtId="166" fontId="56" fillId="33" borderId="13" xfId="0" applyNumberFormat="1" applyFont="1" applyFill="1" applyBorder="1" applyAlignment="1" applyProtection="1">
      <alignment horizontal="center" vertical="center"/>
      <protection locked="0"/>
    </xf>
    <xf numFmtId="166" fontId="56" fillId="33" borderId="14" xfId="0" applyNumberFormat="1" applyFont="1" applyFill="1" applyBorder="1" applyAlignment="1" applyProtection="1">
      <alignment horizontal="center" vertical="center"/>
      <protection locked="0"/>
    </xf>
    <xf numFmtId="166" fontId="56" fillId="33" borderId="15" xfId="0" applyNumberFormat="1" applyFont="1" applyFill="1" applyBorder="1" applyAlignment="1" applyProtection="1">
      <alignment horizontal="center" vertical="center"/>
      <protection locked="0"/>
    </xf>
    <xf numFmtId="166" fontId="56" fillId="33" borderId="17" xfId="0" applyNumberFormat="1" applyFont="1" applyFill="1" applyBorder="1" applyAlignment="1" applyProtection="1">
      <alignment horizontal="center" vertical="center"/>
      <protection locked="0"/>
    </xf>
    <xf numFmtId="166" fontId="56" fillId="33" borderId="0" xfId="0" applyNumberFormat="1" applyFont="1" applyFill="1" applyBorder="1" applyAlignment="1" applyProtection="1">
      <alignment horizontal="center" vertical="center"/>
      <protection locked="0"/>
    </xf>
    <xf numFmtId="166" fontId="56" fillId="33" borderId="18" xfId="0" applyNumberFormat="1" applyFont="1" applyFill="1" applyBorder="1" applyAlignment="1" applyProtection="1">
      <alignment horizontal="center" vertical="center"/>
      <protection locked="0"/>
    </xf>
    <xf numFmtId="166" fontId="56" fillId="33" borderId="16" xfId="0" applyNumberFormat="1" applyFont="1" applyFill="1" applyBorder="1" applyAlignment="1" applyProtection="1">
      <alignment horizontal="center" vertical="center"/>
      <protection locked="0"/>
    </xf>
    <xf numFmtId="166" fontId="56" fillId="33" borderId="19" xfId="0" applyNumberFormat="1" applyFont="1" applyFill="1" applyBorder="1" applyAlignment="1" applyProtection="1">
      <alignment horizontal="center" vertical="center"/>
      <protection locked="0"/>
    </xf>
    <xf numFmtId="166" fontId="56" fillId="33" borderId="20" xfId="0" applyNumberFormat="1" applyFont="1" applyFill="1" applyBorder="1" applyAlignment="1" applyProtection="1">
      <alignment horizontal="center" vertical="center"/>
      <protection locked="0"/>
    </xf>
    <xf numFmtId="49" fontId="122" fillId="33" borderId="13" xfId="0" applyNumberFormat="1" applyFont="1" applyFill="1" applyBorder="1" applyAlignment="1" applyProtection="1">
      <alignment horizontal="left" vertical="top" wrapText="1"/>
      <protection locked="0"/>
    </xf>
    <xf numFmtId="49" fontId="122" fillId="33" borderId="15" xfId="0" applyNumberFormat="1" applyFont="1" applyFill="1" applyBorder="1" applyAlignment="1" applyProtection="1">
      <alignment horizontal="left" vertical="top" wrapText="1"/>
      <protection locked="0"/>
    </xf>
    <xf numFmtId="49" fontId="122" fillId="33" borderId="17" xfId="0" applyNumberFormat="1" applyFont="1" applyFill="1" applyBorder="1" applyAlignment="1" applyProtection="1">
      <alignment horizontal="left" vertical="top" wrapText="1"/>
      <protection locked="0"/>
    </xf>
    <xf numFmtId="49" fontId="122" fillId="33" borderId="18" xfId="0" applyNumberFormat="1" applyFont="1" applyFill="1" applyBorder="1" applyAlignment="1" applyProtection="1">
      <alignment horizontal="left" vertical="top" wrapText="1"/>
      <protection locked="0"/>
    </xf>
    <xf numFmtId="49" fontId="122" fillId="33" borderId="16" xfId="0" applyNumberFormat="1" applyFont="1" applyFill="1" applyBorder="1" applyAlignment="1" applyProtection="1">
      <alignment horizontal="left" vertical="top" wrapText="1"/>
      <protection locked="0"/>
    </xf>
    <xf numFmtId="49" fontId="122" fillId="33" borderId="20" xfId="0" applyNumberFormat="1" applyFont="1" applyFill="1" applyBorder="1" applyAlignment="1" applyProtection="1">
      <alignment horizontal="left" vertical="top" wrapText="1"/>
      <protection locked="0"/>
    </xf>
    <xf numFmtId="0" fontId="106" fillId="33" borderId="12" xfId="0" applyFont="1" applyFill="1" applyBorder="1" applyAlignment="1" applyProtection="1">
      <alignment horizontal="left" vertical="center"/>
      <protection locked="0"/>
    </xf>
    <xf numFmtId="0" fontId="106" fillId="33" borderId="32" xfId="0" applyFont="1" applyFill="1" applyBorder="1" applyAlignment="1" applyProtection="1">
      <alignment horizontal="left" vertical="center"/>
      <protection locked="0"/>
    </xf>
    <xf numFmtId="0" fontId="106" fillId="33" borderId="10" xfId="0" applyFont="1" applyFill="1" applyBorder="1" applyAlignment="1" applyProtection="1">
      <alignment horizontal="left" vertical="center"/>
      <protection locked="0"/>
    </xf>
    <xf numFmtId="0" fontId="122" fillId="33" borderId="13" xfId="0" applyNumberFormat="1" applyFont="1" applyFill="1" applyBorder="1" applyAlignment="1" applyProtection="1">
      <alignment horizontal="justify" vertical="center" wrapText="1"/>
      <protection locked="0"/>
    </xf>
    <xf numFmtId="0" fontId="122" fillId="33" borderId="15" xfId="0" applyNumberFormat="1" applyFont="1" applyFill="1" applyBorder="1" applyAlignment="1" applyProtection="1">
      <alignment horizontal="justify" vertical="center" wrapText="1"/>
      <protection locked="0"/>
    </xf>
    <xf numFmtId="0" fontId="122" fillId="33" borderId="17" xfId="0" applyNumberFormat="1" applyFont="1" applyFill="1" applyBorder="1" applyAlignment="1" applyProtection="1">
      <alignment horizontal="justify" vertical="center" wrapText="1"/>
      <protection locked="0"/>
    </xf>
    <xf numFmtId="0" fontId="122" fillId="33" borderId="18" xfId="0" applyNumberFormat="1" applyFont="1" applyFill="1" applyBorder="1" applyAlignment="1" applyProtection="1">
      <alignment horizontal="justify" vertical="center" wrapText="1"/>
      <protection locked="0"/>
    </xf>
    <xf numFmtId="0" fontId="122" fillId="33" borderId="16" xfId="0" applyNumberFormat="1" applyFont="1" applyFill="1" applyBorder="1" applyAlignment="1" applyProtection="1">
      <alignment horizontal="justify" vertical="center" wrapText="1"/>
      <protection locked="0"/>
    </xf>
    <xf numFmtId="0" fontId="122" fillId="33" borderId="20" xfId="0" applyNumberFormat="1" applyFont="1" applyFill="1" applyBorder="1" applyAlignment="1" applyProtection="1">
      <alignment horizontal="justify" vertical="center" wrapText="1"/>
      <protection locked="0"/>
    </xf>
    <xf numFmtId="166" fontId="122" fillId="33" borderId="13" xfId="0" applyNumberFormat="1" applyFont="1" applyFill="1" applyBorder="1" applyAlignment="1" applyProtection="1">
      <alignment horizontal="center" vertical="center"/>
      <protection locked="0"/>
    </xf>
    <xf numFmtId="166" fontId="122" fillId="33" borderId="14" xfId="0" applyNumberFormat="1" applyFont="1" applyFill="1" applyBorder="1" applyAlignment="1" applyProtection="1">
      <alignment horizontal="center" vertical="center"/>
      <protection locked="0"/>
    </xf>
    <xf numFmtId="166" fontId="122" fillId="33" borderId="15" xfId="0" applyNumberFormat="1" applyFont="1" applyFill="1" applyBorder="1" applyAlignment="1" applyProtection="1">
      <alignment horizontal="center" vertical="center"/>
      <protection locked="0"/>
    </xf>
    <xf numFmtId="166" fontId="122" fillId="33" borderId="17" xfId="0" applyNumberFormat="1" applyFont="1" applyFill="1" applyBorder="1" applyAlignment="1" applyProtection="1">
      <alignment horizontal="center" vertical="center"/>
      <protection locked="0"/>
    </xf>
    <xf numFmtId="166" fontId="122" fillId="33" borderId="0" xfId="0" applyNumberFormat="1" applyFont="1" applyFill="1" applyBorder="1" applyAlignment="1" applyProtection="1">
      <alignment horizontal="center" vertical="center"/>
      <protection locked="0"/>
    </xf>
    <xf numFmtId="166" fontId="122" fillId="33" borderId="18" xfId="0" applyNumberFormat="1" applyFont="1" applyFill="1" applyBorder="1" applyAlignment="1" applyProtection="1">
      <alignment horizontal="center" vertical="center"/>
      <protection locked="0"/>
    </xf>
    <xf numFmtId="166" fontId="122" fillId="33" borderId="16" xfId="0" applyNumberFormat="1" applyFont="1" applyFill="1" applyBorder="1" applyAlignment="1" applyProtection="1">
      <alignment horizontal="center" vertical="center"/>
      <protection locked="0"/>
    </xf>
    <xf numFmtId="166" fontId="122" fillId="33" borderId="19" xfId="0" applyNumberFormat="1" applyFont="1" applyFill="1" applyBorder="1" applyAlignment="1" applyProtection="1">
      <alignment horizontal="center" vertical="center"/>
      <protection locked="0"/>
    </xf>
    <xf numFmtId="166" fontId="122" fillId="33" borderId="20" xfId="0" applyNumberFormat="1" applyFont="1" applyFill="1" applyBorder="1" applyAlignment="1" applyProtection="1">
      <alignment horizontal="center" vertical="center"/>
      <protection locked="0"/>
    </xf>
    <xf numFmtId="0" fontId="102" fillId="33" borderId="12" xfId="0" applyFont="1" applyFill="1" applyBorder="1" applyAlignment="1" applyProtection="1">
      <alignment horizontal="left" vertical="center"/>
      <protection locked="0"/>
    </xf>
    <xf numFmtId="0" fontId="102" fillId="33" borderId="32" xfId="0" applyFont="1" applyFill="1" applyBorder="1" applyAlignment="1" applyProtection="1">
      <alignment horizontal="left" vertical="center"/>
      <protection locked="0"/>
    </xf>
    <xf numFmtId="0" fontId="102" fillId="33" borderId="10" xfId="0" applyFont="1" applyFill="1" applyBorder="1" applyAlignment="1" applyProtection="1">
      <alignment horizontal="left" vertical="center"/>
      <protection locked="0"/>
    </xf>
    <xf numFmtId="0" fontId="96" fillId="14" borderId="13" xfId="0" applyFont="1" applyFill="1" applyBorder="1" applyAlignment="1" applyProtection="1">
      <alignment horizontal="center" vertical="center" wrapText="1"/>
      <protection/>
    </xf>
    <xf numFmtId="0" fontId="96" fillId="14" borderId="14" xfId="0" applyFont="1" applyFill="1" applyBorder="1" applyAlignment="1" applyProtection="1">
      <alignment horizontal="center" vertical="center" wrapText="1"/>
      <protection/>
    </xf>
    <xf numFmtId="0" fontId="96" fillId="14" borderId="15" xfId="0" applyFont="1" applyFill="1" applyBorder="1" applyAlignment="1" applyProtection="1">
      <alignment horizontal="center" vertical="center" wrapText="1"/>
      <protection/>
    </xf>
    <xf numFmtId="0" fontId="96" fillId="14" borderId="17" xfId="0" applyFont="1" applyFill="1" applyBorder="1" applyAlignment="1" applyProtection="1">
      <alignment horizontal="center" vertical="center" wrapText="1"/>
      <protection/>
    </xf>
    <xf numFmtId="0" fontId="96" fillId="14" borderId="0" xfId="0" applyFont="1" applyFill="1" applyBorder="1" applyAlignment="1" applyProtection="1">
      <alignment horizontal="center" vertical="center" wrapText="1"/>
      <protection/>
    </xf>
    <xf numFmtId="0" fontId="96" fillId="14" borderId="18" xfId="0" applyFont="1" applyFill="1" applyBorder="1" applyAlignment="1" applyProtection="1">
      <alignment horizontal="center" vertical="center" wrapText="1"/>
      <protection/>
    </xf>
    <xf numFmtId="0" fontId="96" fillId="14" borderId="16" xfId="0" applyFont="1" applyFill="1" applyBorder="1" applyAlignment="1" applyProtection="1">
      <alignment horizontal="center" vertical="center" wrapText="1"/>
      <protection/>
    </xf>
    <xf numFmtId="0" fontId="96" fillId="14" borderId="19" xfId="0" applyFont="1" applyFill="1" applyBorder="1" applyAlignment="1" applyProtection="1">
      <alignment horizontal="center" vertical="center" wrapText="1"/>
      <protection/>
    </xf>
    <xf numFmtId="0" fontId="96" fillId="14" borderId="20" xfId="0" applyFont="1" applyFill="1" applyBorder="1" applyAlignment="1" applyProtection="1">
      <alignment horizontal="center" vertical="center" wrapText="1"/>
      <protection/>
    </xf>
    <xf numFmtId="0" fontId="96" fillId="33" borderId="13" xfId="0" applyFont="1" applyFill="1" applyBorder="1" applyAlignment="1" applyProtection="1">
      <alignment horizontal="center" vertical="center" wrapText="1"/>
      <protection/>
    </xf>
    <xf numFmtId="0" fontId="96" fillId="33" borderId="14" xfId="0" applyFont="1" applyFill="1" applyBorder="1" applyAlignment="1" applyProtection="1">
      <alignment horizontal="center" vertical="center" wrapText="1"/>
      <protection/>
    </xf>
    <xf numFmtId="0" fontId="96" fillId="33" borderId="15" xfId="0" applyFont="1" applyFill="1" applyBorder="1" applyAlignment="1" applyProtection="1">
      <alignment horizontal="center" vertical="center" wrapText="1"/>
      <protection/>
    </xf>
    <xf numFmtId="0" fontId="96" fillId="33" borderId="17" xfId="0"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wrapText="1"/>
      <protection/>
    </xf>
    <xf numFmtId="0" fontId="96" fillId="33" borderId="18" xfId="0" applyFont="1" applyFill="1" applyBorder="1" applyAlignment="1" applyProtection="1">
      <alignment horizontal="center" vertical="center" wrapText="1"/>
      <protection/>
    </xf>
    <xf numFmtId="0" fontId="96" fillId="33" borderId="16" xfId="0" applyFont="1" applyFill="1" applyBorder="1" applyAlignment="1" applyProtection="1">
      <alignment horizontal="center" vertical="center" wrapText="1"/>
      <protection/>
    </xf>
    <xf numFmtId="0" fontId="96" fillId="33" borderId="19" xfId="0" applyFont="1" applyFill="1" applyBorder="1" applyAlignment="1" applyProtection="1">
      <alignment horizontal="center" vertical="center" wrapText="1"/>
      <protection/>
    </xf>
    <xf numFmtId="0" fontId="96" fillId="33" borderId="20" xfId="0" applyFont="1" applyFill="1" applyBorder="1" applyAlignment="1" applyProtection="1">
      <alignment horizontal="center" vertical="center" wrapText="1"/>
      <protection/>
    </xf>
    <xf numFmtId="0" fontId="93" fillId="33" borderId="14" xfId="0" applyFont="1" applyFill="1" applyBorder="1" applyAlignment="1" applyProtection="1">
      <alignment horizontal="left"/>
      <protection/>
    </xf>
    <xf numFmtId="0" fontId="87" fillId="33" borderId="0" xfId="0" applyFont="1" applyFill="1" applyAlignment="1" applyProtection="1">
      <alignment horizontal="center"/>
      <protection/>
    </xf>
    <xf numFmtId="0" fontId="101" fillId="8" borderId="24" xfId="0" applyFont="1" applyFill="1" applyBorder="1" applyAlignment="1" applyProtection="1">
      <alignment horizontal="left"/>
      <protection/>
    </xf>
    <xf numFmtId="0" fontId="101" fillId="8" borderId="23" xfId="0" applyFont="1" applyFill="1" applyBorder="1" applyAlignment="1" applyProtection="1">
      <alignment horizontal="left"/>
      <protection/>
    </xf>
    <xf numFmtId="0" fontId="90" fillId="8" borderId="12" xfId="0" applyFont="1" applyFill="1" applyBorder="1" applyAlignment="1" applyProtection="1">
      <alignment horizontal="center" vertical="center" textRotation="90" wrapText="1"/>
      <protection/>
    </xf>
    <xf numFmtId="0" fontId="90" fillId="8" borderId="32" xfId="0" applyFont="1" applyFill="1" applyBorder="1" applyAlignment="1" applyProtection="1">
      <alignment horizontal="center" vertical="center" textRotation="90" wrapText="1"/>
      <protection/>
    </xf>
    <xf numFmtId="0" fontId="90" fillId="8" borderId="13" xfId="0" applyFont="1" applyFill="1" applyBorder="1" applyAlignment="1" applyProtection="1">
      <alignment horizontal="left" vertical="center"/>
      <protection/>
    </xf>
    <xf numFmtId="0" fontId="90" fillId="8" borderId="14" xfId="0" applyFont="1" applyFill="1" applyBorder="1" applyAlignment="1" applyProtection="1">
      <alignment horizontal="left" vertical="center"/>
      <protection/>
    </xf>
    <xf numFmtId="0" fontId="90" fillId="8" borderId="15" xfId="0" applyFont="1" applyFill="1" applyBorder="1" applyAlignment="1" applyProtection="1">
      <alignment horizontal="left" vertical="center"/>
      <protection/>
    </xf>
    <xf numFmtId="0" fontId="90" fillId="8" borderId="16" xfId="0" applyFont="1" applyFill="1" applyBorder="1" applyAlignment="1" applyProtection="1">
      <alignment horizontal="left" vertical="center"/>
      <protection/>
    </xf>
    <xf numFmtId="0" fontId="90" fillId="8" borderId="19" xfId="0" applyFont="1" applyFill="1" applyBorder="1" applyAlignment="1" applyProtection="1">
      <alignment horizontal="left" vertical="center"/>
      <protection/>
    </xf>
    <xf numFmtId="0" fontId="90" fillId="8" borderId="20" xfId="0" applyFont="1" applyFill="1" applyBorder="1" applyAlignment="1" applyProtection="1">
      <alignment horizontal="left" vertical="center"/>
      <protection/>
    </xf>
    <xf numFmtId="0" fontId="92" fillId="33" borderId="13" xfId="0" applyFont="1" applyFill="1" applyBorder="1" applyAlignment="1" applyProtection="1">
      <alignment horizontal="center" vertical="center"/>
      <protection locked="0"/>
    </xf>
    <xf numFmtId="0" fontId="92" fillId="33" borderId="14" xfId="0" applyFont="1" applyFill="1" applyBorder="1" applyAlignment="1" applyProtection="1">
      <alignment horizontal="center" vertical="center"/>
      <protection locked="0"/>
    </xf>
    <xf numFmtId="0" fontId="92" fillId="33" borderId="15" xfId="0" applyFont="1" applyFill="1" applyBorder="1" applyAlignment="1" applyProtection="1">
      <alignment horizontal="center" vertical="center"/>
      <protection locked="0"/>
    </xf>
    <xf numFmtId="0" fontId="92" fillId="33" borderId="16" xfId="0" applyFont="1" applyFill="1" applyBorder="1" applyAlignment="1" applyProtection="1">
      <alignment horizontal="center" vertical="center"/>
      <protection locked="0"/>
    </xf>
    <xf numFmtId="0" fontId="92" fillId="33" borderId="19" xfId="0" applyFont="1" applyFill="1" applyBorder="1" applyAlignment="1" applyProtection="1">
      <alignment horizontal="center" vertical="center"/>
      <protection locked="0"/>
    </xf>
    <xf numFmtId="0" fontId="92" fillId="33" borderId="20" xfId="0" applyFont="1" applyFill="1" applyBorder="1" applyAlignment="1" applyProtection="1">
      <alignment horizontal="center" vertical="center"/>
      <protection locked="0"/>
    </xf>
    <xf numFmtId="3" fontId="123" fillId="33" borderId="33" xfId="0" applyNumberFormat="1" applyFont="1" applyFill="1" applyBorder="1" applyAlignment="1" applyProtection="1">
      <alignment horizontal="center"/>
      <protection/>
    </xf>
    <xf numFmtId="3" fontId="123" fillId="33" borderId="49" xfId="0" applyNumberFormat="1" applyFont="1" applyFill="1" applyBorder="1" applyAlignment="1" applyProtection="1">
      <alignment horizontal="center"/>
      <protection/>
    </xf>
    <xf numFmtId="0" fontId="123" fillId="33" borderId="24" xfId="0" applyFont="1" applyFill="1" applyBorder="1" applyAlignment="1" applyProtection="1">
      <alignment horizontal="center"/>
      <protection/>
    </xf>
    <xf numFmtId="0" fontId="123" fillId="33" borderId="25" xfId="0" applyFont="1" applyFill="1" applyBorder="1" applyAlignment="1" applyProtection="1">
      <alignment horizontal="center"/>
      <protection/>
    </xf>
    <xf numFmtId="0" fontId="123" fillId="33" borderId="23" xfId="0" applyFont="1" applyFill="1" applyBorder="1" applyAlignment="1" applyProtection="1">
      <alignment horizontal="center"/>
      <protection/>
    </xf>
    <xf numFmtId="0" fontId="90" fillId="8" borderId="13" xfId="0" applyFont="1" applyFill="1" applyBorder="1" applyAlignment="1" applyProtection="1">
      <alignment horizontal="left" vertical="center" wrapText="1"/>
      <protection/>
    </xf>
    <xf numFmtId="0" fontId="90" fillId="8" borderId="14" xfId="0" applyFont="1" applyFill="1" applyBorder="1" applyAlignment="1" applyProtection="1">
      <alignment horizontal="left" vertical="center" wrapText="1"/>
      <protection/>
    </xf>
    <xf numFmtId="0" fontId="90" fillId="8" borderId="15" xfId="0" applyFont="1" applyFill="1" applyBorder="1" applyAlignment="1" applyProtection="1">
      <alignment horizontal="left" vertical="center" wrapText="1"/>
      <protection/>
    </xf>
    <xf numFmtId="0" fontId="90" fillId="8" borderId="16" xfId="0" applyFont="1" applyFill="1" applyBorder="1" applyAlignment="1" applyProtection="1">
      <alignment horizontal="left" vertical="center" wrapText="1"/>
      <protection/>
    </xf>
    <xf numFmtId="0" fontId="90" fillId="8" borderId="19" xfId="0" applyFont="1" applyFill="1" applyBorder="1" applyAlignment="1" applyProtection="1">
      <alignment horizontal="left" vertical="center" wrapText="1"/>
      <protection/>
    </xf>
    <xf numFmtId="0" fontId="90" fillId="8" borderId="20" xfId="0" applyFont="1" applyFill="1" applyBorder="1" applyAlignment="1" applyProtection="1">
      <alignment horizontal="left" vertical="center" wrapText="1"/>
      <protection/>
    </xf>
    <xf numFmtId="0" fontId="87" fillId="33" borderId="13" xfId="0" applyFont="1" applyFill="1" applyBorder="1" applyAlignment="1" applyProtection="1">
      <alignment horizontal="center"/>
      <protection locked="0"/>
    </xf>
    <xf numFmtId="0" fontId="87" fillId="33" borderId="14" xfId="0" applyFont="1" applyFill="1" applyBorder="1" applyAlignment="1" applyProtection="1">
      <alignment horizontal="center"/>
      <protection locked="0"/>
    </xf>
    <xf numFmtId="0" fontId="87" fillId="33" borderId="15" xfId="0" applyFont="1" applyFill="1" applyBorder="1" applyAlignment="1" applyProtection="1">
      <alignment horizontal="center"/>
      <protection locked="0"/>
    </xf>
    <xf numFmtId="0" fontId="87" fillId="33" borderId="17" xfId="0" applyFont="1" applyFill="1" applyBorder="1" applyAlignment="1" applyProtection="1">
      <alignment horizontal="center"/>
      <protection locked="0"/>
    </xf>
    <xf numFmtId="0" fontId="87" fillId="33" borderId="0" xfId="0" applyFont="1" applyFill="1" applyBorder="1" applyAlignment="1" applyProtection="1">
      <alignment horizontal="center"/>
      <protection locked="0"/>
    </xf>
    <xf numFmtId="0" fontId="87" fillId="33" borderId="18" xfId="0" applyFont="1" applyFill="1" applyBorder="1" applyAlignment="1" applyProtection="1">
      <alignment horizontal="center"/>
      <protection locked="0"/>
    </xf>
    <xf numFmtId="0" fontId="87" fillId="33" borderId="16" xfId="0" applyFont="1" applyFill="1" applyBorder="1" applyAlignment="1" applyProtection="1">
      <alignment horizontal="center"/>
      <protection locked="0"/>
    </xf>
    <xf numFmtId="0" fontId="87" fillId="33" borderId="19" xfId="0" applyFont="1" applyFill="1" applyBorder="1" applyAlignment="1" applyProtection="1">
      <alignment horizontal="center"/>
      <protection locked="0"/>
    </xf>
    <xf numFmtId="0" fontId="87" fillId="33" borderId="20" xfId="0" applyFont="1" applyFill="1" applyBorder="1" applyAlignment="1" applyProtection="1">
      <alignment horizontal="center"/>
      <protection locked="0"/>
    </xf>
    <xf numFmtId="0" fontId="123" fillId="33" borderId="34" xfId="0" applyFont="1" applyFill="1" applyBorder="1" applyAlignment="1" applyProtection="1">
      <alignment horizontal="center"/>
      <protection/>
    </xf>
    <xf numFmtId="0" fontId="123" fillId="33" borderId="50" xfId="0" applyFont="1" applyFill="1" applyBorder="1" applyAlignment="1" applyProtection="1">
      <alignment horizontal="center"/>
      <protection/>
    </xf>
    <xf numFmtId="0" fontId="123" fillId="33" borderId="33" xfId="0" applyFont="1" applyFill="1" applyBorder="1" applyAlignment="1" applyProtection="1">
      <alignment horizontal="center"/>
      <protection/>
    </xf>
    <xf numFmtId="0" fontId="123" fillId="33" borderId="49" xfId="0" applyFont="1" applyFill="1" applyBorder="1" applyAlignment="1" applyProtection="1">
      <alignment horizontal="center"/>
      <protection/>
    </xf>
    <xf numFmtId="0" fontId="87" fillId="33" borderId="14" xfId="0" applyFont="1" applyFill="1" applyBorder="1" applyAlignment="1" applyProtection="1">
      <alignment horizontal="center"/>
      <protection/>
    </xf>
    <xf numFmtId="0" fontId="95" fillId="33" borderId="13" xfId="0" applyFont="1" applyFill="1" applyBorder="1" applyAlignment="1" applyProtection="1">
      <alignment horizontal="left" vertical="center" wrapText="1"/>
      <protection/>
    </xf>
    <xf numFmtId="0" fontId="95" fillId="33" borderId="14" xfId="0" applyFont="1" applyFill="1" applyBorder="1" applyAlignment="1" applyProtection="1">
      <alignment horizontal="left" vertical="center" wrapText="1"/>
      <protection/>
    </xf>
    <xf numFmtId="0" fontId="95" fillId="33" borderId="15" xfId="0" applyFont="1" applyFill="1" applyBorder="1" applyAlignment="1" applyProtection="1">
      <alignment horizontal="left" vertical="center" wrapText="1"/>
      <protection/>
    </xf>
    <xf numFmtId="0" fontId="95" fillId="33" borderId="16" xfId="0" applyFont="1" applyFill="1" applyBorder="1" applyAlignment="1" applyProtection="1">
      <alignment horizontal="left" vertical="center" wrapText="1"/>
      <protection/>
    </xf>
    <xf numFmtId="0" fontId="95" fillId="33" borderId="19" xfId="0" applyFont="1" applyFill="1" applyBorder="1" applyAlignment="1" applyProtection="1">
      <alignment horizontal="left" vertical="center" wrapText="1"/>
      <protection/>
    </xf>
    <xf numFmtId="0" fontId="95" fillId="33" borderId="20" xfId="0" applyFont="1" applyFill="1" applyBorder="1" applyAlignment="1" applyProtection="1">
      <alignment horizontal="left" vertical="center" wrapText="1"/>
      <protection/>
    </xf>
    <xf numFmtId="0" fontId="97" fillId="33" borderId="13" xfId="0" applyFont="1" applyFill="1" applyBorder="1" applyAlignment="1" applyProtection="1">
      <alignment horizontal="center" vertical="center"/>
      <protection/>
    </xf>
    <xf numFmtId="0" fontId="97" fillId="33" borderId="15" xfId="0" applyFont="1" applyFill="1" applyBorder="1" applyAlignment="1" applyProtection="1">
      <alignment horizontal="center" vertical="center"/>
      <protection/>
    </xf>
    <xf numFmtId="0" fontId="97" fillId="33" borderId="16" xfId="0" applyFont="1" applyFill="1" applyBorder="1" applyAlignment="1" applyProtection="1">
      <alignment horizontal="center" vertical="center"/>
      <protection/>
    </xf>
    <xf numFmtId="0" fontId="97" fillId="33" borderId="20" xfId="0" applyFont="1" applyFill="1" applyBorder="1" applyAlignment="1" applyProtection="1">
      <alignment horizontal="center" vertical="center"/>
      <protection/>
    </xf>
    <xf numFmtId="0" fontId="95" fillId="33" borderId="13" xfId="0" applyFont="1" applyFill="1" applyBorder="1" applyAlignment="1" applyProtection="1">
      <alignment horizontal="center" vertical="center" wrapText="1"/>
      <protection/>
    </xf>
    <xf numFmtId="0" fontId="95" fillId="33" borderId="14" xfId="0" applyFont="1" applyFill="1" applyBorder="1" applyAlignment="1" applyProtection="1">
      <alignment horizontal="center" vertical="center" wrapText="1"/>
      <protection/>
    </xf>
    <xf numFmtId="0" fontId="95" fillId="33" borderId="15" xfId="0" applyFont="1" applyFill="1" applyBorder="1" applyAlignment="1" applyProtection="1">
      <alignment horizontal="center" vertical="center" wrapText="1"/>
      <protection/>
    </xf>
    <xf numFmtId="0" fontId="95" fillId="33" borderId="16" xfId="0" applyFont="1" applyFill="1" applyBorder="1" applyAlignment="1" applyProtection="1">
      <alignment horizontal="center" vertical="center" wrapText="1"/>
      <protection/>
    </xf>
    <xf numFmtId="0" fontId="95" fillId="33" borderId="19" xfId="0" applyFont="1" applyFill="1" applyBorder="1" applyAlignment="1" applyProtection="1">
      <alignment horizontal="center" vertical="center" wrapText="1"/>
      <protection/>
    </xf>
    <xf numFmtId="0" fontId="95" fillId="33" borderId="20" xfId="0" applyFont="1" applyFill="1" applyBorder="1" applyAlignment="1" applyProtection="1">
      <alignment horizontal="center" vertical="center" wrapText="1"/>
      <protection/>
    </xf>
    <xf numFmtId="0" fontId="87" fillId="33" borderId="13" xfId="0" applyFont="1" applyFill="1" applyBorder="1" applyAlignment="1" applyProtection="1">
      <alignment horizontal="center"/>
      <protection/>
    </xf>
    <xf numFmtId="0" fontId="87" fillId="33" borderId="15" xfId="0" applyFont="1" applyFill="1" applyBorder="1" applyAlignment="1" applyProtection="1">
      <alignment horizontal="center"/>
      <protection/>
    </xf>
    <xf numFmtId="0" fontId="87" fillId="33" borderId="16" xfId="0" applyFont="1" applyFill="1" applyBorder="1" applyAlignment="1" applyProtection="1">
      <alignment horizontal="center"/>
      <protection/>
    </xf>
    <xf numFmtId="0" fontId="87" fillId="33" borderId="19" xfId="0" applyFont="1" applyFill="1" applyBorder="1" applyAlignment="1" applyProtection="1">
      <alignment horizontal="center"/>
      <protection/>
    </xf>
    <xf numFmtId="0" fontId="87" fillId="33" borderId="20" xfId="0" applyFont="1" applyFill="1" applyBorder="1" applyAlignment="1" applyProtection="1">
      <alignment horizontal="center"/>
      <protection/>
    </xf>
    <xf numFmtId="0" fontId="92" fillId="8" borderId="13" xfId="0" applyFont="1" applyFill="1" applyBorder="1" applyAlignment="1" applyProtection="1">
      <alignment horizontal="left" vertical="center"/>
      <protection/>
    </xf>
    <xf numFmtId="0" fontId="92" fillId="8" borderId="14" xfId="0" applyFont="1" applyFill="1" applyBorder="1" applyAlignment="1" applyProtection="1">
      <alignment horizontal="left" vertical="center"/>
      <protection/>
    </xf>
    <xf numFmtId="0" fontId="92" fillId="8" borderId="15" xfId="0" applyFont="1" applyFill="1" applyBorder="1" applyAlignment="1" applyProtection="1">
      <alignment horizontal="left" vertical="center"/>
      <protection/>
    </xf>
    <xf numFmtId="0" fontId="92" fillId="8" borderId="16" xfId="0" applyFont="1" applyFill="1" applyBorder="1" applyAlignment="1" applyProtection="1">
      <alignment horizontal="left" vertical="center"/>
      <protection/>
    </xf>
    <xf numFmtId="0" fontId="92" fillId="8" borderId="19" xfId="0" applyFont="1" applyFill="1" applyBorder="1" applyAlignment="1" applyProtection="1">
      <alignment horizontal="left" vertical="center"/>
      <protection/>
    </xf>
    <xf numFmtId="0" fontId="92" fillId="8" borderId="20" xfId="0" applyFont="1" applyFill="1" applyBorder="1" applyAlignment="1" applyProtection="1">
      <alignment horizontal="left" vertical="center"/>
      <protection/>
    </xf>
    <xf numFmtId="0" fontId="90" fillId="8" borderId="13" xfId="0" applyFont="1" applyFill="1" applyBorder="1" applyAlignment="1" applyProtection="1">
      <alignment horizontal="center" vertical="center" wrapText="1"/>
      <protection/>
    </xf>
    <xf numFmtId="0" fontId="90" fillId="8" borderId="14" xfId="0" applyFont="1" applyFill="1" applyBorder="1" applyAlignment="1" applyProtection="1">
      <alignment horizontal="center" vertical="center" wrapText="1"/>
      <protection/>
    </xf>
    <xf numFmtId="0" fontId="90" fillId="8" borderId="15" xfId="0" applyFont="1" applyFill="1" applyBorder="1" applyAlignment="1" applyProtection="1">
      <alignment horizontal="center" vertical="center" wrapText="1"/>
      <protection/>
    </xf>
    <xf numFmtId="0" fontId="90" fillId="8" borderId="16" xfId="0" applyFont="1" applyFill="1" applyBorder="1" applyAlignment="1" applyProtection="1">
      <alignment horizontal="center" vertical="center" wrapText="1"/>
      <protection/>
    </xf>
    <xf numFmtId="0" fontId="90" fillId="8" borderId="19" xfId="0" applyFont="1" applyFill="1" applyBorder="1" applyAlignment="1" applyProtection="1">
      <alignment horizontal="center" vertical="center" wrapText="1"/>
      <protection/>
    </xf>
    <xf numFmtId="0" fontId="90" fillId="8" borderId="20" xfId="0" applyFont="1" applyFill="1" applyBorder="1" applyAlignment="1" applyProtection="1">
      <alignment horizontal="center" vertical="center" wrapText="1"/>
      <protection/>
    </xf>
    <xf numFmtId="0" fontId="95" fillId="33" borderId="24" xfId="0" applyFont="1" applyFill="1" applyBorder="1" applyAlignment="1" applyProtection="1">
      <alignment horizontal="left" vertical="center"/>
      <protection/>
    </xf>
    <xf numFmtId="0" fontId="95" fillId="33" borderId="25" xfId="0" applyFont="1" applyFill="1" applyBorder="1" applyAlignment="1" applyProtection="1">
      <alignment horizontal="left" vertical="center"/>
      <protection/>
    </xf>
    <xf numFmtId="0" fontId="95" fillId="33" borderId="23" xfId="0" applyFont="1" applyFill="1" applyBorder="1" applyAlignment="1" applyProtection="1">
      <alignment horizontal="left" vertical="center"/>
      <protection/>
    </xf>
    <xf numFmtId="0" fontId="97" fillId="33" borderId="24" xfId="0" applyFont="1" applyFill="1" applyBorder="1" applyAlignment="1" applyProtection="1">
      <alignment horizontal="center" vertical="center"/>
      <protection/>
    </xf>
    <xf numFmtId="0" fontId="124" fillId="0" borderId="23" xfId="0" applyFont="1" applyBorder="1" applyAlignment="1" applyProtection="1">
      <alignment/>
      <protection/>
    </xf>
    <xf numFmtId="0" fontId="95" fillId="33" borderId="24" xfId="0" applyFont="1" applyFill="1" applyBorder="1" applyAlignment="1" applyProtection="1">
      <alignment horizontal="left" vertical="center" wrapText="1"/>
      <protection/>
    </xf>
    <xf numFmtId="0" fontId="95" fillId="33" borderId="25" xfId="0" applyFont="1" applyFill="1" applyBorder="1" applyAlignment="1" applyProtection="1">
      <alignment horizontal="left" vertical="center" wrapText="1"/>
      <protection/>
    </xf>
    <xf numFmtId="0" fontId="95" fillId="33" borderId="23" xfId="0" applyFont="1" applyFill="1" applyBorder="1" applyAlignment="1" applyProtection="1">
      <alignment horizontal="left" vertical="center" wrapText="1"/>
      <protection/>
    </xf>
    <xf numFmtId="0" fontId="92" fillId="8" borderId="24" xfId="0" applyFont="1" applyFill="1" applyBorder="1" applyAlignment="1" applyProtection="1">
      <alignment horizontal="center" vertical="center"/>
      <protection/>
    </xf>
    <xf numFmtId="0" fontId="92" fillId="8" borderId="25" xfId="0" applyFont="1" applyFill="1" applyBorder="1" applyAlignment="1" applyProtection="1">
      <alignment horizontal="center" vertical="center"/>
      <protection/>
    </xf>
    <xf numFmtId="0" fontId="92" fillId="8" borderId="23" xfId="0" applyFont="1" applyFill="1" applyBorder="1" applyAlignment="1" applyProtection="1">
      <alignment horizontal="center" vertical="center"/>
      <protection/>
    </xf>
    <xf numFmtId="0" fontId="104" fillId="8" borderId="24" xfId="0" applyFont="1" applyFill="1" applyBorder="1" applyAlignment="1" applyProtection="1">
      <alignment horizontal="center"/>
      <protection/>
    </xf>
    <xf numFmtId="0" fontId="0" fillId="0" borderId="23" xfId="0" applyBorder="1" applyAlignment="1" applyProtection="1">
      <alignment/>
      <protection/>
    </xf>
    <xf numFmtId="0" fontId="97" fillId="33" borderId="0" xfId="0" applyFont="1" applyFill="1" applyAlignment="1" applyProtection="1">
      <alignment horizontal="center"/>
      <protection locked="0"/>
    </xf>
    <xf numFmtId="164" fontId="100" fillId="33" borderId="25" xfId="0" applyNumberFormat="1" applyFont="1" applyFill="1" applyBorder="1" applyAlignment="1" applyProtection="1">
      <alignment horizontal="left" vertical="center"/>
      <protection/>
    </xf>
    <xf numFmtId="0" fontId="0" fillId="0" borderId="25" xfId="0" applyBorder="1" applyAlignment="1" applyProtection="1">
      <alignment/>
      <protection/>
    </xf>
    <xf numFmtId="0" fontId="92" fillId="8" borderId="24" xfId="0" applyFont="1" applyFill="1" applyBorder="1" applyAlignment="1" applyProtection="1">
      <alignment horizontal="center"/>
      <protection/>
    </xf>
    <xf numFmtId="0" fontId="92" fillId="8" borderId="25" xfId="0" applyFont="1" applyFill="1" applyBorder="1" applyAlignment="1" applyProtection="1">
      <alignment horizontal="center"/>
      <protection/>
    </xf>
    <xf numFmtId="0" fontId="92" fillId="8" borderId="23" xfId="0" applyFont="1" applyFill="1" applyBorder="1" applyAlignment="1" applyProtection="1">
      <alignment horizontal="center"/>
      <protection/>
    </xf>
    <xf numFmtId="0" fontId="92" fillId="33" borderId="12" xfId="0" applyFont="1" applyFill="1" applyBorder="1" applyAlignment="1" applyProtection="1">
      <alignment horizontal="center" vertical="center"/>
      <protection locked="0"/>
    </xf>
    <xf numFmtId="0" fontId="92" fillId="33" borderId="10" xfId="0" applyFont="1" applyFill="1" applyBorder="1" applyAlignment="1" applyProtection="1">
      <alignment horizontal="center" vertical="center"/>
      <protection locked="0"/>
    </xf>
    <xf numFmtId="14" fontId="95" fillId="33" borderId="12" xfId="0" applyNumberFormat="1" applyFont="1" applyFill="1" applyBorder="1" applyAlignment="1" applyProtection="1">
      <alignment horizontal="center" vertical="center"/>
      <protection locked="0"/>
    </xf>
    <xf numFmtId="14" fontId="95" fillId="33" borderId="32" xfId="0" applyNumberFormat="1" applyFont="1" applyFill="1" applyBorder="1" applyAlignment="1" applyProtection="1">
      <alignment horizontal="center" vertical="center"/>
      <protection locked="0"/>
    </xf>
    <xf numFmtId="14" fontId="95" fillId="33" borderId="10" xfId="0" applyNumberFormat="1" applyFont="1" applyFill="1" applyBorder="1" applyAlignment="1" applyProtection="1">
      <alignment horizontal="center" vertical="center"/>
      <protection locked="0"/>
    </xf>
    <xf numFmtId="0" fontId="92" fillId="33" borderId="13" xfId="0" applyFont="1" applyFill="1" applyBorder="1" applyAlignment="1" applyProtection="1">
      <alignment horizontal="center" vertical="center"/>
      <protection/>
    </xf>
    <xf numFmtId="0" fontId="92" fillId="33" borderId="14" xfId="0" applyFont="1" applyFill="1" applyBorder="1" applyAlignment="1" applyProtection="1">
      <alignment horizontal="center" vertical="center"/>
      <protection/>
    </xf>
    <xf numFmtId="0" fontId="92" fillId="33" borderId="15" xfId="0" applyFont="1" applyFill="1" applyBorder="1" applyAlignment="1" applyProtection="1">
      <alignment horizontal="center" vertical="center"/>
      <protection/>
    </xf>
    <xf numFmtId="0" fontId="92" fillId="33" borderId="16"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33" borderId="20" xfId="0" applyFont="1" applyFill="1" applyBorder="1" applyAlignment="1" applyProtection="1">
      <alignment horizontal="center" vertical="center"/>
      <protection/>
    </xf>
    <xf numFmtId="0" fontId="95" fillId="33" borderId="13" xfId="0" applyFont="1" applyFill="1" applyBorder="1" applyAlignment="1" applyProtection="1">
      <alignment horizontal="left" vertical="top"/>
      <protection locked="0"/>
    </xf>
    <xf numFmtId="0" fontId="95" fillId="33" borderId="14" xfId="0" applyFont="1" applyFill="1" applyBorder="1" applyAlignment="1" applyProtection="1">
      <alignment horizontal="left" vertical="top"/>
      <protection locked="0"/>
    </xf>
    <xf numFmtId="0" fontId="95" fillId="33" borderId="15" xfId="0" applyFont="1" applyFill="1" applyBorder="1" applyAlignment="1" applyProtection="1">
      <alignment horizontal="left" vertical="top"/>
      <protection locked="0"/>
    </xf>
    <xf numFmtId="0" fontId="95" fillId="33" borderId="17" xfId="0" applyFont="1" applyFill="1" applyBorder="1" applyAlignment="1" applyProtection="1">
      <alignment horizontal="left" vertical="top"/>
      <protection locked="0"/>
    </xf>
    <xf numFmtId="0" fontId="95" fillId="33" borderId="0" xfId="0" applyFont="1" applyFill="1" applyBorder="1" applyAlignment="1" applyProtection="1">
      <alignment horizontal="left" vertical="top"/>
      <protection locked="0"/>
    </xf>
    <xf numFmtId="0" fontId="95" fillId="33" borderId="18" xfId="0" applyFont="1" applyFill="1" applyBorder="1" applyAlignment="1" applyProtection="1">
      <alignment horizontal="left" vertical="top"/>
      <protection locked="0"/>
    </xf>
    <xf numFmtId="0" fontId="95" fillId="33" borderId="16" xfId="0" applyFont="1" applyFill="1" applyBorder="1" applyAlignment="1" applyProtection="1">
      <alignment horizontal="left" vertical="top"/>
      <protection locked="0"/>
    </xf>
    <xf numFmtId="0" fontId="95" fillId="33" borderId="19" xfId="0" applyFont="1" applyFill="1" applyBorder="1" applyAlignment="1" applyProtection="1">
      <alignment horizontal="left" vertical="top"/>
      <protection locked="0"/>
    </xf>
    <xf numFmtId="0" fontId="95" fillId="33" borderId="20" xfId="0" applyFont="1" applyFill="1" applyBorder="1" applyAlignment="1" applyProtection="1">
      <alignment horizontal="left" vertical="top"/>
      <protection locked="0"/>
    </xf>
    <xf numFmtId="0" fontId="95" fillId="8" borderId="12" xfId="0" applyFont="1" applyFill="1" applyBorder="1" applyAlignment="1" applyProtection="1">
      <alignment horizontal="center" vertical="center"/>
      <protection/>
    </xf>
    <xf numFmtId="0" fontId="95" fillId="8" borderId="32" xfId="0" applyFont="1" applyFill="1" applyBorder="1" applyAlignment="1" applyProtection="1">
      <alignment horizontal="center" vertical="center"/>
      <protection/>
    </xf>
    <xf numFmtId="0" fontId="95" fillId="8" borderId="10" xfId="0" applyFont="1" applyFill="1" applyBorder="1" applyAlignment="1" applyProtection="1">
      <alignment horizontal="center" vertical="center"/>
      <protection/>
    </xf>
    <xf numFmtId="0" fontId="92" fillId="8" borderId="13" xfId="0" applyFont="1" applyFill="1" applyBorder="1" applyAlignment="1" applyProtection="1">
      <alignment horizontal="center"/>
      <protection/>
    </xf>
    <xf numFmtId="0" fontId="92" fillId="8" borderId="14" xfId="0" applyFont="1" applyFill="1" applyBorder="1" applyAlignment="1" applyProtection="1">
      <alignment horizontal="center"/>
      <protection/>
    </xf>
    <xf numFmtId="0" fontId="97" fillId="33" borderId="13" xfId="0" applyFont="1" applyFill="1" applyBorder="1" applyAlignment="1" applyProtection="1">
      <alignment horizontal="center" vertical="center"/>
      <protection locked="0"/>
    </xf>
    <xf numFmtId="0" fontId="97" fillId="33" borderId="15" xfId="0" applyFont="1" applyFill="1" applyBorder="1" applyAlignment="1" applyProtection="1">
      <alignment horizontal="center" vertical="center"/>
      <protection locked="0"/>
    </xf>
    <xf numFmtId="0" fontId="97" fillId="33" borderId="16" xfId="0" applyFont="1" applyFill="1" applyBorder="1" applyAlignment="1" applyProtection="1">
      <alignment horizontal="center" vertical="center"/>
      <protection locked="0"/>
    </xf>
    <xf numFmtId="0" fontId="97" fillId="33" borderId="20"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protection/>
    </xf>
    <xf numFmtId="0" fontId="87" fillId="33" borderId="18" xfId="0" applyFont="1" applyFill="1" applyBorder="1" applyAlignment="1" applyProtection="1">
      <alignment horizontal="center"/>
      <protection/>
    </xf>
    <xf numFmtId="0" fontId="87" fillId="33" borderId="21" xfId="0" applyFont="1" applyFill="1" applyBorder="1" applyAlignment="1" applyProtection="1">
      <alignment horizontal="center"/>
      <protection/>
    </xf>
    <xf numFmtId="0" fontId="87" fillId="33" borderId="22" xfId="0" applyFont="1" applyFill="1" applyBorder="1" applyAlignment="1" applyProtection="1">
      <alignment horizontal="center"/>
      <protection/>
    </xf>
    <xf numFmtId="0" fontId="87" fillId="33" borderId="14" xfId="0" applyFont="1" applyFill="1" applyBorder="1" applyAlignment="1" applyProtection="1">
      <alignment horizontal="left" vertical="center" wrapText="1"/>
      <protection/>
    </xf>
    <xf numFmtId="0" fontId="87" fillId="33" borderId="15" xfId="0" applyFont="1" applyFill="1" applyBorder="1" applyAlignment="1" applyProtection="1">
      <alignment horizontal="left" vertical="center" wrapText="1"/>
      <protection/>
    </xf>
    <xf numFmtId="0" fontId="87" fillId="33" borderId="19"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wrapText="1"/>
      <protection/>
    </xf>
    <xf numFmtId="0" fontId="90" fillId="33" borderId="25" xfId="0" applyFont="1" applyFill="1" applyBorder="1" applyAlignment="1" applyProtection="1">
      <alignment horizontal="center"/>
      <protection/>
    </xf>
    <xf numFmtId="0" fontId="90" fillId="33" borderId="23" xfId="0" applyFont="1" applyFill="1" applyBorder="1" applyAlignment="1" applyProtection="1">
      <alignment horizontal="center"/>
      <protection/>
    </xf>
    <xf numFmtId="0" fontId="98" fillId="8" borderId="24" xfId="0" applyFont="1" applyFill="1" applyBorder="1" applyAlignment="1" applyProtection="1">
      <alignment horizontal="center"/>
      <protection/>
    </xf>
    <xf numFmtId="0" fontId="98" fillId="8" borderId="23" xfId="0" applyFont="1" applyFill="1" applyBorder="1" applyAlignment="1" applyProtection="1">
      <alignment horizontal="center"/>
      <protection/>
    </xf>
    <xf numFmtId="0" fontId="96" fillId="8" borderId="24" xfId="0" applyFont="1" applyFill="1" applyBorder="1" applyAlignment="1" applyProtection="1">
      <alignment horizontal="center"/>
      <protection/>
    </xf>
    <xf numFmtId="0" fontId="96" fillId="8" borderId="25" xfId="0" applyFont="1" applyFill="1" applyBorder="1" applyAlignment="1" applyProtection="1">
      <alignment horizontal="center"/>
      <protection/>
    </xf>
    <xf numFmtId="0" fontId="96" fillId="8" borderId="23" xfId="0" applyFont="1" applyFill="1" applyBorder="1" applyAlignment="1" applyProtection="1">
      <alignment horizontal="center"/>
      <protection/>
    </xf>
    <xf numFmtId="0" fontId="9" fillId="8" borderId="24" xfId="0" applyFont="1" applyFill="1" applyBorder="1" applyAlignment="1" applyProtection="1">
      <alignment horizontal="center" vertical="center"/>
      <protection/>
    </xf>
    <xf numFmtId="0" fontId="9" fillId="8" borderId="25" xfId="0" applyFont="1" applyFill="1" applyBorder="1" applyAlignment="1" applyProtection="1">
      <alignment horizontal="center" vertical="center"/>
      <protection/>
    </xf>
    <xf numFmtId="0" fontId="9" fillId="8" borderId="23" xfId="0" applyFont="1" applyFill="1" applyBorder="1" applyAlignment="1" applyProtection="1">
      <alignment horizontal="center" vertical="center"/>
      <protection/>
    </xf>
    <xf numFmtId="0" fontId="87" fillId="33" borderId="13" xfId="0" applyFont="1" applyFill="1" applyBorder="1" applyAlignment="1" applyProtection="1">
      <alignment horizontal="left" vertical="top"/>
      <protection locked="0"/>
    </xf>
    <xf numFmtId="0" fontId="87" fillId="33" borderId="14" xfId="0" applyFont="1" applyFill="1" applyBorder="1" applyAlignment="1" applyProtection="1">
      <alignment horizontal="left" vertical="top"/>
      <protection locked="0"/>
    </xf>
    <xf numFmtId="0" fontId="87" fillId="33" borderId="15" xfId="0" applyFont="1" applyFill="1" applyBorder="1" applyAlignment="1" applyProtection="1">
      <alignment horizontal="left" vertical="top"/>
      <protection locked="0"/>
    </xf>
    <xf numFmtId="0" fontId="87" fillId="33" borderId="17" xfId="0" applyFont="1" applyFill="1" applyBorder="1" applyAlignment="1" applyProtection="1">
      <alignment horizontal="left" vertical="top"/>
      <protection locked="0"/>
    </xf>
    <xf numFmtId="0" fontId="87" fillId="33" borderId="0" xfId="0" applyFont="1" applyFill="1" applyBorder="1" applyAlignment="1" applyProtection="1">
      <alignment horizontal="left" vertical="top"/>
      <protection locked="0"/>
    </xf>
    <xf numFmtId="0" fontId="87" fillId="33" borderId="18" xfId="0" applyFont="1" applyFill="1" applyBorder="1" applyAlignment="1" applyProtection="1">
      <alignment horizontal="left" vertical="top"/>
      <protection locked="0"/>
    </xf>
    <xf numFmtId="0" fontId="87" fillId="33" borderId="16" xfId="0" applyFont="1" applyFill="1" applyBorder="1" applyAlignment="1" applyProtection="1">
      <alignment horizontal="left" vertical="top"/>
      <protection locked="0"/>
    </xf>
    <xf numFmtId="0" fontId="87" fillId="33" borderId="19" xfId="0" applyFont="1" applyFill="1" applyBorder="1" applyAlignment="1" applyProtection="1">
      <alignment horizontal="left" vertical="top"/>
      <protection locked="0"/>
    </xf>
    <xf numFmtId="0" fontId="87" fillId="33" borderId="20" xfId="0" applyFont="1" applyFill="1" applyBorder="1" applyAlignment="1" applyProtection="1">
      <alignment horizontal="left" vertical="top"/>
      <protection locked="0"/>
    </xf>
    <xf numFmtId="0" fontId="10" fillId="33" borderId="24" xfId="0" applyFont="1" applyFill="1" applyBorder="1" applyAlignment="1" applyProtection="1">
      <alignment vertical="center" wrapText="1"/>
      <protection locked="0"/>
    </xf>
    <xf numFmtId="0" fontId="10" fillId="33" borderId="25" xfId="0" applyFont="1" applyFill="1" applyBorder="1" applyAlignment="1" applyProtection="1">
      <alignment vertical="center" wrapText="1"/>
      <protection locked="0"/>
    </xf>
    <xf numFmtId="0" fontId="10" fillId="33" borderId="23" xfId="0" applyFont="1" applyFill="1" applyBorder="1" applyAlignment="1" applyProtection="1">
      <alignment vertical="center" wrapText="1"/>
      <protection locked="0"/>
    </xf>
    <xf numFmtId="0" fontId="0" fillId="33" borderId="13"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8" fillId="8" borderId="13" xfId="0" applyFont="1" applyFill="1" applyBorder="1" applyAlignment="1" applyProtection="1">
      <alignment horizontal="center" wrapText="1"/>
      <protection/>
    </xf>
    <xf numFmtId="0" fontId="8" fillId="8" borderId="14" xfId="0" applyFont="1" applyFill="1" applyBorder="1" applyAlignment="1" applyProtection="1">
      <alignment horizontal="center" wrapText="1"/>
      <protection/>
    </xf>
    <xf numFmtId="0" fontId="8" fillId="8" borderId="15" xfId="0" applyFont="1" applyFill="1" applyBorder="1" applyAlignment="1" applyProtection="1">
      <alignment horizontal="center" wrapText="1"/>
      <protection/>
    </xf>
    <xf numFmtId="0" fontId="87" fillId="33" borderId="13" xfId="0" applyFont="1" applyFill="1" applyBorder="1" applyAlignment="1" applyProtection="1">
      <alignment horizontal="left" vertical="center"/>
      <protection/>
    </xf>
    <xf numFmtId="0" fontId="87" fillId="33" borderId="14" xfId="0" applyFont="1" applyFill="1" applyBorder="1" applyAlignment="1" applyProtection="1">
      <alignment horizontal="left" vertical="center"/>
      <protection/>
    </xf>
    <xf numFmtId="0" fontId="87" fillId="33" borderId="17"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protection/>
    </xf>
    <xf numFmtId="0" fontId="87" fillId="33" borderId="16" xfId="0" applyFont="1" applyFill="1" applyBorder="1" applyAlignment="1" applyProtection="1">
      <alignment horizontal="left" vertical="center"/>
      <protection/>
    </xf>
    <xf numFmtId="0" fontId="87" fillId="33" borderId="19" xfId="0" applyFont="1" applyFill="1" applyBorder="1" applyAlignment="1" applyProtection="1">
      <alignment horizontal="left" vertical="center"/>
      <protection/>
    </xf>
    <xf numFmtId="0" fontId="87" fillId="33" borderId="17" xfId="0" applyFont="1" applyFill="1" applyBorder="1" applyAlignment="1" applyProtection="1">
      <alignment horizontal="left"/>
      <protection/>
    </xf>
    <xf numFmtId="0" fontId="87" fillId="33" borderId="0" xfId="0" applyFont="1" applyFill="1" applyBorder="1" applyAlignment="1" applyProtection="1">
      <alignment horizontal="left"/>
      <protection/>
    </xf>
    <xf numFmtId="0" fontId="89" fillId="10" borderId="13" xfId="0" applyFont="1" applyFill="1" applyBorder="1" applyAlignment="1" applyProtection="1">
      <alignment horizontal="center" vertical="center"/>
      <protection/>
    </xf>
    <xf numFmtId="0" fontId="89" fillId="10" borderId="14" xfId="0" applyFont="1" applyFill="1" applyBorder="1" applyAlignment="1" applyProtection="1">
      <alignment horizontal="center" vertical="center"/>
      <protection/>
    </xf>
    <xf numFmtId="0" fontId="89" fillId="10" borderId="15" xfId="0" applyFont="1" applyFill="1" applyBorder="1" applyAlignment="1" applyProtection="1">
      <alignment horizontal="center" vertical="center"/>
      <protection/>
    </xf>
    <xf numFmtId="0" fontId="89" fillId="10" borderId="16" xfId="0" applyFont="1" applyFill="1" applyBorder="1" applyAlignment="1" applyProtection="1">
      <alignment horizontal="center" vertical="center"/>
      <protection/>
    </xf>
    <xf numFmtId="0" fontId="89" fillId="10" borderId="19" xfId="0" applyFont="1" applyFill="1" applyBorder="1" applyAlignment="1" applyProtection="1">
      <alignment horizontal="center" vertical="center"/>
      <protection/>
    </xf>
    <xf numFmtId="0" fontId="89" fillId="10" borderId="20" xfId="0" applyFont="1" applyFill="1" applyBorder="1" applyAlignment="1" applyProtection="1">
      <alignment horizontal="center" vertical="center"/>
      <protection/>
    </xf>
    <xf numFmtId="0" fontId="98" fillId="33" borderId="16" xfId="0" applyFont="1" applyFill="1" applyBorder="1" applyAlignment="1" applyProtection="1">
      <alignment horizontal="center" vertical="center" wrapText="1"/>
      <protection/>
    </xf>
    <xf numFmtId="0" fontId="98" fillId="33" borderId="19" xfId="0" applyFont="1" applyFill="1" applyBorder="1" applyAlignment="1" applyProtection="1">
      <alignment horizontal="center" vertical="center" wrapText="1"/>
      <protection/>
    </xf>
    <xf numFmtId="0" fontId="98" fillId="33" borderId="20" xfId="0" applyFont="1" applyFill="1" applyBorder="1" applyAlignment="1" applyProtection="1">
      <alignment horizontal="center" vertical="center" wrapText="1"/>
      <protection/>
    </xf>
    <xf numFmtId="0" fontId="87" fillId="33" borderId="13" xfId="0" applyFont="1" applyFill="1" applyBorder="1" applyAlignment="1" applyProtection="1">
      <alignment horizontal="left" vertical="center" wrapText="1"/>
      <protection/>
    </xf>
    <xf numFmtId="0" fontId="87" fillId="33" borderId="16"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97" fillId="33" borderId="24" xfId="0" applyFont="1" applyFill="1" applyBorder="1" applyAlignment="1" applyProtection="1">
      <alignment horizontal="center" vertical="center"/>
      <protection locked="0"/>
    </xf>
    <xf numFmtId="0" fontId="124" fillId="0" borderId="23" xfId="0" applyFont="1" applyBorder="1" applyAlignment="1" applyProtection="1">
      <alignment/>
      <protection locked="0"/>
    </xf>
    <xf numFmtId="9" fontId="89" fillId="10" borderId="13" xfId="0" applyNumberFormat="1" applyFont="1" applyFill="1" applyBorder="1" applyAlignment="1" applyProtection="1">
      <alignment horizontal="center" vertical="center" wrapText="1"/>
      <protection/>
    </xf>
    <xf numFmtId="9" fontId="89" fillId="10" borderId="15" xfId="0" applyNumberFormat="1" applyFont="1" applyFill="1" applyBorder="1" applyAlignment="1" applyProtection="1">
      <alignment horizontal="center" vertical="center" wrapText="1"/>
      <protection/>
    </xf>
    <xf numFmtId="9" fontId="89" fillId="10" borderId="17" xfId="0" applyNumberFormat="1" applyFont="1" applyFill="1" applyBorder="1" applyAlignment="1" applyProtection="1">
      <alignment horizontal="center" vertical="center" wrapText="1"/>
      <protection/>
    </xf>
    <xf numFmtId="9" fontId="89" fillId="10" borderId="18" xfId="0" applyNumberFormat="1" applyFont="1" applyFill="1" applyBorder="1" applyAlignment="1" applyProtection="1">
      <alignment horizontal="center" vertical="center" wrapText="1"/>
      <protection/>
    </xf>
    <xf numFmtId="9" fontId="89" fillId="10" borderId="16" xfId="0" applyNumberFormat="1" applyFont="1" applyFill="1" applyBorder="1" applyAlignment="1" applyProtection="1">
      <alignment horizontal="center" vertical="center" wrapText="1"/>
      <protection/>
    </xf>
    <xf numFmtId="9" fontId="89" fillId="10" borderId="20" xfId="0" applyNumberFormat="1" applyFont="1" applyFill="1" applyBorder="1" applyAlignment="1" applyProtection="1">
      <alignment horizontal="center" vertical="center" wrapText="1"/>
      <protection/>
    </xf>
    <xf numFmtId="0" fontId="87" fillId="33" borderId="17" xfId="0" applyFont="1" applyFill="1" applyBorder="1" applyAlignment="1" applyProtection="1">
      <alignment horizontal="center" vertical="center" wrapText="1"/>
      <protection/>
    </xf>
    <xf numFmtId="0" fontId="87" fillId="33" borderId="0" xfId="0" applyFont="1" applyFill="1" applyBorder="1" applyAlignment="1" applyProtection="1">
      <alignment horizontal="center" vertical="center"/>
      <protection/>
    </xf>
    <xf numFmtId="0" fontId="87" fillId="33" borderId="18" xfId="0" applyFont="1" applyFill="1" applyBorder="1" applyAlignment="1" applyProtection="1">
      <alignment horizontal="center" vertical="center"/>
      <protection/>
    </xf>
    <xf numFmtId="0" fontId="87" fillId="33" borderId="17" xfId="0" applyFont="1" applyFill="1" applyBorder="1" applyAlignment="1" applyProtection="1">
      <alignment horizontal="center" vertical="center"/>
      <protection/>
    </xf>
    <xf numFmtId="0" fontId="87" fillId="33" borderId="17"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wrapText="1"/>
      <protection/>
    </xf>
    <xf numFmtId="0" fontId="87" fillId="33" borderId="24" xfId="0" applyFont="1" applyFill="1" applyBorder="1" applyAlignment="1" applyProtection="1">
      <alignment horizontal="left" vertical="center" wrapText="1"/>
      <protection/>
    </xf>
    <xf numFmtId="0" fontId="87" fillId="33" borderId="25"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0" fontId="123" fillId="33" borderId="14" xfId="0" applyFont="1" applyFill="1" applyBorder="1" applyAlignment="1" applyProtection="1">
      <alignment horizontal="center"/>
      <protection/>
    </xf>
    <xf numFmtId="0" fontId="123" fillId="33" borderId="15" xfId="0" applyFont="1" applyFill="1" applyBorder="1" applyAlignment="1" applyProtection="1">
      <alignment horizontal="center"/>
      <protection/>
    </xf>
    <xf numFmtId="0" fontId="101" fillId="8" borderId="24" xfId="0" applyFont="1" applyFill="1" applyBorder="1" applyAlignment="1" applyProtection="1">
      <alignment horizontal="center" vertical="center"/>
      <protection/>
    </xf>
    <xf numFmtId="0" fontId="101" fillId="8" borderId="25" xfId="0" applyFont="1" applyFill="1" applyBorder="1" applyAlignment="1" applyProtection="1">
      <alignment horizontal="center" vertical="center"/>
      <protection/>
    </xf>
    <xf numFmtId="0" fontId="101" fillId="8" borderId="51" xfId="0" applyFont="1" applyFill="1" applyBorder="1" applyAlignment="1" applyProtection="1">
      <alignment horizontal="center" vertical="center"/>
      <protection/>
    </xf>
    <xf numFmtId="0" fontId="101" fillId="8" borderId="24" xfId="0" applyFont="1" applyFill="1" applyBorder="1" applyAlignment="1" applyProtection="1">
      <alignment horizontal="left" vertical="center" wrapText="1"/>
      <protection/>
    </xf>
    <xf numFmtId="0" fontId="101" fillId="8" borderId="23" xfId="0" applyFont="1" applyFill="1" applyBorder="1" applyAlignment="1" applyProtection="1">
      <alignment horizontal="left" vertical="center" wrapText="1"/>
      <protection/>
    </xf>
    <xf numFmtId="0" fontId="101" fillId="8" borderId="25" xfId="0" applyFont="1" applyFill="1" applyBorder="1" applyAlignment="1" applyProtection="1">
      <alignment horizontal="center"/>
      <protection/>
    </xf>
    <xf numFmtId="0" fontId="123" fillId="33" borderId="43" xfId="0" applyFont="1" applyFill="1" applyBorder="1" applyAlignment="1" applyProtection="1">
      <alignment horizontal="center"/>
      <protection/>
    </xf>
    <xf numFmtId="0" fontId="123" fillId="33" borderId="44" xfId="0" applyFont="1" applyFill="1" applyBorder="1" applyAlignment="1" applyProtection="1">
      <alignment horizontal="center"/>
      <protection/>
    </xf>
    <xf numFmtId="0" fontId="123" fillId="33" borderId="52" xfId="0" applyFont="1" applyFill="1" applyBorder="1" applyAlignment="1" applyProtection="1">
      <alignment horizontal="center"/>
      <protection/>
    </xf>
    <xf numFmtId="0" fontId="97" fillId="33" borderId="17" xfId="0" applyFont="1" applyFill="1" applyBorder="1" applyAlignment="1" applyProtection="1">
      <alignment horizontal="center" vertical="center"/>
      <protection locked="0"/>
    </xf>
    <xf numFmtId="0" fontId="97" fillId="33" borderId="18" xfId="0" applyFont="1" applyFill="1" applyBorder="1" applyAlignment="1" applyProtection="1">
      <alignment horizontal="center" vertical="center"/>
      <protection locked="0"/>
    </xf>
    <xf numFmtId="0" fontId="87" fillId="33" borderId="13" xfId="0" applyFont="1" applyFill="1" applyBorder="1" applyAlignment="1" applyProtection="1">
      <alignment horizontal="center" vertical="center" wrapText="1"/>
      <protection/>
    </xf>
    <xf numFmtId="0" fontId="87" fillId="33" borderId="14" xfId="0" applyFont="1" applyFill="1" applyBorder="1" applyAlignment="1" applyProtection="1">
      <alignment horizontal="center" vertical="center" wrapText="1"/>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3" borderId="19" xfId="0" applyFont="1" applyFill="1" applyBorder="1" applyAlignment="1" applyProtection="1">
      <alignment horizontal="center" vertical="center" wrapText="1"/>
      <protection/>
    </xf>
    <xf numFmtId="0" fontId="87" fillId="33" borderId="20" xfId="0" applyFont="1" applyFill="1" applyBorder="1" applyAlignment="1" applyProtection="1">
      <alignment horizontal="center" vertical="center" wrapText="1"/>
      <protection/>
    </xf>
    <xf numFmtId="9" fontId="89" fillId="10" borderId="13" xfId="0" applyNumberFormat="1" applyFont="1" applyFill="1" applyBorder="1" applyAlignment="1" applyProtection="1">
      <alignment horizontal="center" vertical="center"/>
      <protection locked="0"/>
    </xf>
    <xf numFmtId="9" fontId="89" fillId="10" borderId="15" xfId="0" applyNumberFormat="1" applyFont="1" applyFill="1" applyBorder="1" applyAlignment="1" applyProtection="1">
      <alignment horizontal="center" vertical="center"/>
      <protection locked="0"/>
    </xf>
    <xf numFmtId="9" fontId="89" fillId="10" borderId="17" xfId="0" applyNumberFormat="1" applyFont="1" applyFill="1" applyBorder="1" applyAlignment="1" applyProtection="1">
      <alignment horizontal="center" vertical="center"/>
      <protection locked="0"/>
    </xf>
    <xf numFmtId="9" fontId="89" fillId="10" borderId="18" xfId="0" applyNumberFormat="1" applyFont="1" applyFill="1" applyBorder="1" applyAlignment="1" applyProtection="1">
      <alignment horizontal="center" vertical="center"/>
      <protection locked="0"/>
    </xf>
    <xf numFmtId="9" fontId="89" fillId="10" borderId="16" xfId="0" applyNumberFormat="1" applyFont="1" applyFill="1" applyBorder="1" applyAlignment="1" applyProtection="1">
      <alignment horizontal="center" vertical="center"/>
      <protection locked="0"/>
    </xf>
    <xf numFmtId="9" fontId="89" fillId="10" borderId="20" xfId="0" applyNumberFormat="1" applyFont="1" applyFill="1" applyBorder="1" applyAlignment="1" applyProtection="1">
      <alignment horizontal="center" vertical="center"/>
      <protection locked="0"/>
    </xf>
    <xf numFmtId="0" fontId="93" fillId="33" borderId="17" xfId="0" applyFont="1" applyFill="1" applyBorder="1" applyAlignment="1" applyProtection="1">
      <alignment horizontal="center" vertical="center" wrapText="1"/>
      <protection/>
    </xf>
    <xf numFmtId="0" fontId="93" fillId="33" borderId="18" xfId="0" applyFont="1" applyFill="1" applyBorder="1" applyAlignment="1" applyProtection="1">
      <alignment horizontal="center" vertical="center" wrapText="1"/>
      <protection/>
    </xf>
    <xf numFmtId="0" fontId="87" fillId="33" borderId="24" xfId="0" applyFont="1" applyFill="1" applyBorder="1" applyAlignment="1" applyProtection="1">
      <alignment horizontal="left" vertical="center"/>
      <protection/>
    </xf>
    <xf numFmtId="0" fontId="87" fillId="33" borderId="25"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9" fillId="9" borderId="13" xfId="0" applyFont="1" applyFill="1" applyBorder="1" applyAlignment="1" applyProtection="1">
      <alignment horizontal="center" vertical="center"/>
      <protection/>
    </xf>
    <xf numFmtId="0" fontId="89" fillId="9" borderId="15" xfId="0" applyFont="1" applyFill="1" applyBorder="1" applyAlignment="1" applyProtection="1">
      <alignment horizontal="center" vertical="center"/>
      <protection/>
    </xf>
    <xf numFmtId="0" fontId="89" fillId="9" borderId="17" xfId="0" applyFont="1" applyFill="1" applyBorder="1" applyAlignment="1" applyProtection="1">
      <alignment horizontal="center" vertical="center"/>
      <protection/>
    </xf>
    <xf numFmtId="0" fontId="89" fillId="9" borderId="18" xfId="0" applyFont="1" applyFill="1" applyBorder="1" applyAlignment="1" applyProtection="1">
      <alignment horizontal="center" vertical="center"/>
      <protection/>
    </xf>
    <xf numFmtId="0" fontId="89" fillId="9" borderId="16" xfId="0" applyFont="1" applyFill="1" applyBorder="1" applyAlignment="1" applyProtection="1">
      <alignment horizontal="center" vertical="center"/>
      <protection/>
    </xf>
    <xf numFmtId="0" fontId="89" fillId="9" borderId="20" xfId="0" applyFont="1" applyFill="1" applyBorder="1" applyAlignment="1" applyProtection="1">
      <alignment horizontal="center" vertical="center"/>
      <protection/>
    </xf>
    <xf numFmtId="0" fontId="123" fillId="33" borderId="24" xfId="0" applyFont="1" applyFill="1" applyBorder="1" applyAlignment="1" applyProtection="1">
      <alignment horizontal="center"/>
      <protection locked="0"/>
    </xf>
    <xf numFmtId="0" fontId="123" fillId="33" borderId="25" xfId="0" applyFont="1" applyFill="1" applyBorder="1" applyAlignment="1" applyProtection="1">
      <alignment horizontal="center"/>
      <protection locked="0"/>
    </xf>
    <xf numFmtId="0" fontId="123" fillId="33" borderId="23" xfId="0" applyFont="1" applyFill="1" applyBorder="1" applyAlignment="1" applyProtection="1">
      <alignment horizontal="center"/>
      <protection locked="0"/>
    </xf>
    <xf numFmtId="0" fontId="91" fillId="8" borderId="13" xfId="0" applyFont="1" applyFill="1" applyBorder="1" applyAlignment="1" applyProtection="1">
      <alignment horizontal="center" vertical="center"/>
      <protection/>
    </xf>
    <xf numFmtId="0" fontId="91" fillId="8" borderId="15" xfId="0" applyFont="1" applyFill="1" applyBorder="1" applyAlignment="1" applyProtection="1">
      <alignment horizontal="center" vertical="center"/>
      <protection/>
    </xf>
    <xf numFmtId="0" fontId="91" fillId="8" borderId="17" xfId="0" applyFont="1" applyFill="1" applyBorder="1" applyAlignment="1" applyProtection="1">
      <alignment horizontal="center" vertical="center"/>
      <protection/>
    </xf>
    <xf numFmtId="0" fontId="91" fillId="8" borderId="18" xfId="0" applyFont="1" applyFill="1" applyBorder="1" applyAlignment="1" applyProtection="1">
      <alignment horizontal="center" vertical="center"/>
      <protection/>
    </xf>
    <xf numFmtId="0" fontId="91" fillId="8" borderId="16" xfId="0" applyFont="1" applyFill="1" applyBorder="1" applyAlignment="1" applyProtection="1">
      <alignment horizontal="center" vertical="center"/>
      <protection/>
    </xf>
    <xf numFmtId="0" fontId="91" fillId="8" borderId="20" xfId="0" applyFont="1" applyFill="1" applyBorder="1" applyAlignment="1" applyProtection="1">
      <alignment horizontal="center" vertical="center"/>
      <protection/>
    </xf>
    <xf numFmtId="0" fontId="125" fillId="10" borderId="12" xfId="0" applyFont="1" applyFill="1" applyBorder="1" applyAlignment="1" applyProtection="1">
      <alignment horizontal="center" vertical="center" wrapText="1"/>
      <protection/>
    </xf>
    <xf numFmtId="0" fontId="125" fillId="10" borderId="32" xfId="0" applyFont="1" applyFill="1" applyBorder="1" applyAlignment="1" applyProtection="1">
      <alignment horizontal="center" vertical="center" wrapText="1"/>
      <protection/>
    </xf>
    <xf numFmtId="0" fontId="125" fillId="10" borderId="10" xfId="0" applyFont="1" applyFill="1" applyBorder="1" applyAlignment="1" applyProtection="1">
      <alignment horizontal="center" vertical="center" wrapText="1"/>
      <protection/>
    </xf>
    <xf numFmtId="9" fontId="92" fillId="10" borderId="12" xfId="0" applyNumberFormat="1" applyFont="1" applyFill="1" applyBorder="1" applyAlignment="1" applyProtection="1">
      <alignment horizontal="center" vertical="center" wrapText="1"/>
      <protection/>
    </xf>
    <xf numFmtId="9" fontId="92" fillId="10" borderId="32" xfId="0" applyNumberFormat="1" applyFont="1" applyFill="1" applyBorder="1" applyAlignment="1" applyProtection="1">
      <alignment horizontal="center" vertical="center" wrapText="1"/>
      <protection/>
    </xf>
    <xf numFmtId="9" fontId="92" fillId="10" borderId="10" xfId="0" applyNumberFormat="1" applyFont="1" applyFill="1" applyBorder="1" applyAlignment="1" applyProtection="1">
      <alignment horizontal="center" vertical="center" wrapText="1"/>
      <protection/>
    </xf>
    <xf numFmtId="0" fontId="92" fillId="8" borderId="12" xfId="0" applyFont="1" applyFill="1" applyBorder="1" applyAlignment="1">
      <alignment horizontal="center" vertical="center" textRotation="90" wrapText="1"/>
    </xf>
    <xf numFmtId="0" fontId="92" fillId="8" borderId="32" xfId="0" applyFont="1" applyFill="1" applyBorder="1" applyAlignment="1">
      <alignment horizontal="center" vertical="center" textRotation="90" wrapText="1"/>
    </xf>
    <xf numFmtId="0" fontId="92" fillId="8" borderId="10" xfId="0" applyFont="1" applyFill="1" applyBorder="1" applyAlignment="1">
      <alignment horizontal="center" vertical="center" textRotation="90" wrapText="1"/>
    </xf>
    <xf numFmtId="0" fontId="96" fillId="8" borderId="24" xfId="0" applyFont="1" applyFill="1" applyBorder="1" applyAlignment="1" applyProtection="1">
      <alignment horizontal="center" vertical="center"/>
      <protection/>
    </xf>
    <xf numFmtId="0" fontId="96" fillId="8" borderId="25" xfId="0" applyFont="1" applyFill="1" applyBorder="1" applyAlignment="1" applyProtection="1">
      <alignment horizontal="center" vertical="center"/>
      <protection/>
    </xf>
    <xf numFmtId="0" fontId="96" fillId="8" borderId="23" xfId="0" applyFont="1" applyFill="1" applyBorder="1" applyAlignment="1" applyProtection="1">
      <alignment horizontal="center" vertical="center"/>
      <protection/>
    </xf>
    <xf numFmtId="0" fontId="90" fillId="8" borderId="24" xfId="0" applyFont="1" applyFill="1" applyBorder="1" applyAlignment="1" applyProtection="1">
      <alignment horizontal="left" vertical="center" wrapText="1"/>
      <protection/>
    </xf>
    <xf numFmtId="0" fontId="90" fillId="8" borderId="25" xfId="0" applyFont="1" applyFill="1" applyBorder="1" applyAlignment="1" applyProtection="1">
      <alignment horizontal="left" vertical="center" wrapText="1"/>
      <protection/>
    </xf>
    <xf numFmtId="0" fontId="90" fillId="8" borderId="23" xfId="0" applyFont="1" applyFill="1" applyBorder="1" applyAlignment="1" applyProtection="1">
      <alignment horizontal="left" vertical="center" wrapText="1"/>
      <protection/>
    </xf>
    <xf numFmtId="0" fontId="92" fillId="8" borderId="24" xfId="0" applyFont="1" applyFill="1" applyBorder="1" applyAlignment="1" applyProtection="1">
      <alignment horizontal="center" vertical="center" wrapText="1"/>
      <protection/>
    </xf>
    <xf numFmtId="0" fontId="92" fillId="8" borderId="25" xfId="0" applyFont="1" applyFill="1" applyBorder="1" applyAlignment="1" applyProtection="1">
      <alignment horizontal="center" vertical="center" wrapText="1"/>
      <protection/>
    </xf>
    <xf numFmtId="0" fontId="92" fillId="8" borderId="23" xfId="0" applyFont="1" applyFill="1" applyBorder="1" applyAlignment="1" applyProtection="1">
      <alignment horizontal="center" vertical="center" wrapText="1"/>
      <protection/>
    </xf>
    <xf numFmtId="0" fontId="90" fillId="8" borderId="24" xfId="0" applyFont="1" applyFill="1" applyBorder="1" applyAlignment="1" applyProtection="1">
      <alignment horizontal="center" vertical="center" wrapText="1"/>
      <protection/>
    </xf>
    <xf numFmtId="0" fontId="90" fillId="8" borderId="23" xfId="0" applyFont="1" applyFill="1" applyBorder="1" applyAlignment="1" applyProtection="1">
      <alignment horizontal="center" vertical="center" wrapText="1"/>
      <protection/>
    </xf>
    <xf numFmtId="0" fontId="97" fillId="33" borderId="0" xfId="0" applyFont="1" applyFill="1" applyAlignment="1" applyProtection="1">
      <alignment horizontal="center"/>
      <protection/>
    </xf>
    <xf numFmtId="164" fontId="104" fillId="9" borderId="24" xfId="0" applyNumberFormat="1" applyFont="1" applyFill="1" applyBorder="1" applyAlignment="1" applyProtection="1">
      <alignment horizontal="justify" vertical="top" wrapText="1"/>
      <protection/>
    </xf>
    <xf numFmtId="164" fontId="104" fillId="9" borderId="23" xfId="0" applyNumberFormat="1" applyFont="1" applyFill="1" applyBorder="1" applyAlignment="1" applyProtection="1">
      <alignment horizontal="justify" vertical="top" wrapText="1"/>
      <protection/>
    </xf>
    <xf numFmtId="0" fontId="96" fillId="33" borderId="24" xfId="0" applyFont="1" applyFill="1" applyBorder="1" applyAlignment="1" applyProtection="1">
      <alignment horizontal="center"/>
      <protection/>
    </xf>
    <xf numFmtId="0" fontId="96" fillId="33" borderId="25" xfId="0" applyFont="1" applyFill="1" applyBorder="1" applyAlignment="1" applyProtection="1">
      <alignment horizontal="center"/>
      <protection/>
    </xf>
    <xf numFmtId="0" fontId="96" fillId="33" borderId="23" xfId="0" applyFont="1" applyFill="1" applyBorder="1" applyAlignment="1" applyProtection="1">
      <alignment horizontal="center"/>
      <protection/>
    </xf>
    <xf numFmtId="0" fontId="101" fillId="8" borderId="24" xfId="0" applyFont="1" applyFill="1" applyBorder="1" applyAlignment="1" applyProtection="1">
      <alignment horizontal="center" vertical="center" wrapText="1"/>
      <protection/>
    </xf>
    <xf numFmtId="0" fontId="101" fillId="8" borderId="23" xfId="0" applyFont="1" applyFill="1" applyBorder="1" applyAlignment="1" applyProtection="1">
      <alignment horizontal="center" vertical="center" wrapText="1"/>
      <protection/>
    </xf>
    <xf numFmtId="0" fontId="102" fillId="33" borderId="13" xfId="0" applyFont="1" applyFill="1" applyBorder="1" applyAlignment="1" applyProtection="1">
      <alignment horizontal="justify" vertical="center" wrapText="1"/>
      <protection locked="0"/>
    </xf>
    <xf numFmtId="0" fontId="102" fillId="33" borderId="14" xfId="0" applyFont="1" applyFill="1" applyBorder="1" applyAlignment="1" applyProtection="1">
      <alignment horizontal="justify" vertical="center" wrapText="1"/>
      <protection locked="0"/>
    </xf>
    <xf numFmtId="0" fontId="102" fillId="33" borderId="15" xfId="0" applyFont="1" applyFill="1" applyBorder="1" applyAlignment="1" applyProtection="1">
      <alignment horizontal="justify" vertical="center" wrapText="1"/>
      <protection locked="0"/>
    </xf>
    <xf numFmtId="9" fontId="102" fillId="9" borderId="13" xfId="0" applyNumberFormat="1" applyFont="1" applyFill="1" applyBorder="1" applyAlignment="1" applyProtection="1">
      <alignment horizontal="center" vertical="center"/>
      <protection/>
    </xf>
    <xf numFmtId="9" fontId="102" fillId="9" borderId="15" xfId="0" applyNumberFormat="1" applyFont="1" applyFill="1" applyBorder="1" applyAlignment="1" applyProtection="1">
      <alignment horizontal="center" vertical="center"/>
      <protection/>
    </xf>
    <xf numFmtId="0" fontId="102" fillId="33" borderId="24" xfId="0" applyFont="1" applyFill="1" applyBorder="1" applyAlignment="1" applyProtection="1">
      <alignment horizontal="justify" vertical="center" wrapText="1"/>
      <protection/>
    </xf>
    <xf numFmtId="0" fontId="102" fillId="33" borderId="25" xfId="0" applyFont="1" applyFill="1" applyBorder="1" applyAlignment="1" applyProtection="1">
      <alignment horizontal="justify" vertical="center" wrapText="1"/>
      <protection/>
    </xf>
    <xf numFmtId="0" fontId="102" fillId="33" borderId="23" xfId="0" applyFont="1" applyFill="1" applyBorder="1" applyAlignment="1" applyProtection="1">
      <alignment horizontal="justify" vertical="center" wrapText="1"/>
      <protection/>
    </xf>
    <xf numFmtId="0" fontId="91" fillId="8" borderId="13" xfId="0" applyFont="1" applyFill="1" applyBorder="1" applyAlignment="1" applyProtection="1">
      <alignment horizontal="center" vertical="center" wrapText="1"/>
      <protection/>
    </xf>
    <xf numFmtId="0" fontId="91" fillId="8" borderId="14" xfId="0" applyFont="1" applyFill="1" applyBorder="1" applyAlignment="1" applyProtection="1">
      <alignment horizontal="center" vertical="center" wrapText="1"/>
      <protection/>
    </xf>
    <xf numFmtId="0" fontId="91" fillId="8" borderId="15" xfId="0" applyFont="1" applyFill="1" applyBorder="1" applyAlignment="1" applyProtection="1">
      <alignment horizontal="center" vertical="center" wrapText="1"/>
      <protection/>
    </xf>
    <xf numFmtId="0" fontId="101" fillId="8" borderId="23" xfId="0" applyFont="1" applyFill="1" applyBorder="1" applyAlignment="1" applyProtection="1">
      <alignment horizontal="center"/>
      <protection/>
    </xf>
    <xf numFmtId="3" fontId="123" fillId="33" borderId="24" xfId="0" applyNumberFormat="1" applyFont="1" applyFill="1" applyBorder="1" applyAlignment="1" applyProtection="1">
      <alignment horizontal="center"/>
      <protection locked="0"/>
    </xf>
    <xf numFmtId="0" fontId="92" fillId="33" borderId="24" xfId="0" applyFont="1" applyFill="1" applyBorder="1" applyAlignment="1" applyProtection="1">
      <alignment horizontal="center"/>
      <protection/>
    </xf>
    <xf numFmtId="0" fontId="92" fillId="33" borderId="23" xfId="0" applyFont="1" applyFill="1" applyBorder="1" applyAlignment="1" applyProtection="1">
      <alignment horizontal="center"/>
      <protection/>
    </xf>
    <xf numFmtId="0" fontId="123" fillId="33" borderId="14" xfId="0" applyFont="1" applyFill="1" applyBorder="1" applyAlignment="1" applyProtection="1">
      <alignment horizontal="center"/>
      <protection locked="0"/>
    </xf>
    <xf numFmtId="0" fontId="123" fillId="33" borderId="15" xfId="0" applyFont="1" applyFill="1" applyBorder="1" applyAlignment="1" applyProtection="1">
      <alignment horizontal="center"/>
      <protection locked="0"/>
    </xf>
    <xf numFmtId="0" fontId="101" fillId="8" borderId="14" xfId="0" applyFont="1" applyFill="1" applyBorder="1" applyAlignment="1" applyProtection="1">
      <alignment horizontal="center"/>
      <protection/>
    </xf>
    <xf numFmtId="0" fontId="101" fillId="8" borderId="15" xfId="0" applyFont="1" applyFill="1" applyBorder="1" applyAlignment="1" applyProtection="1">
      <alignment horizontal="center"/>
      <protection/>
    </xf>
    <xf numFmtId="0" fontId="123" fillId="33" borderId="24" xfId="0" applyFont="1" applyFill="1" applyBorder="1" applyAlignment="1" applyProtection="1">
      <alignment horizontal="justify" vertical="center" wrapText="1"/>
      <protection locked="0"/>
    </xf>
    <xf numFmtId="0" fontId="123" fillId="33" borderId="25" xfId="0" applyFont="1" applyFill="1" applyBorder="1" applyAlignment="1" applyProtection="1">
      <alignment horizontal="justify" vertical="center" wrapText="1"/>
      <protection locked="0"/>
    </xf>
    <xf numFmtId="0" fontId="123" fillId="33" borderId="23" xfId="0" applyFont="1" applyFill="1" applyBorder="1" applyAlignment="1" applyProtection="1">
      <alignment horizontal="justify" vertical="center" wrapText="1"/>
      <protection locked="0"/>
    </xf>
    <xf numFmtId="3" fontId="123" fillId="33" borderId="24" xfId="0" applyNumberFormat="1" applyFont="1" applyFill="1" applyBorder="1" applyAlignment="1" applyProtection="1">
      <alignment horizontal="center"/>
      <protection/>
    </xf>
    <xf numFmtId="0" fontId="87" fillId="8" borderId="24" xfId="0" applyFont="1" applyFill="1" applyBorder="1" applyAlignment="1" applyProtection="1">
      <alignment horizontal="center" vertical="center" wrapText="1"/>
      <protection/>
    </xf>
    <xf numFmtId="0" fontId="87" fillId="8" borderId="23" xfId="0" applyFont="1" applyFill="1" applyBorder="1" applyAlignment="1" applyProtection="1">
      <alignment horizontal="center" vertical="center" wrapText="1"/>
      <protection/>
    </xf>
    <xf numFmtId="0" fontId="123" fillId="33" borderId="24" xfId="0" applyFont="1" applyFill="1" applyBorder="1" applyAlignment="1" applyProtection="1">
      <alignment horizontal="justify" vertical="center" wrapText="1"/>
      <protection/>
    </xf>
    <xf numFmtId="0" fontId="0" fillId="0" borderId="25" xfId="0" applyBorder="1" applyAlignment="1">
      <alignment horizontal="justify" vertical="center" wrapText="1"/>
    </xf>
    <xf numFmtId="0" fontId="0" fillId="0" borderId="23" xfId="0" applyBorder="1" applyAlignment="1">
      <alignment horizontal="justify" vertical="center" wrapText="1"/>
    </xf>
    <xf numFmtId="0" fontId="105" fillId="33" borderId="24" xfId="0" applyFont="1" applyFill="1" applyBorder="1" applyAlignment="1" applyProtection="1">
      <alignment horizontal="center" vertical="center" wrapText="1"/>
      <protection/>
    </xf>
    <xf numFmtId="0" fontId="105" fillId="33" borderId="25" xfId="0" applyFont="1" applyFill="1" applyBorder="1" applyAlignment="1" applyProtection="1">
      <alignment horizontal="center" vertical="center" wrapText="1"/>
      <protection/>
    </xf>
    <xf numFmtId="0" fontId="105" fillId="33" borderId="23" xfId="0" applyFont="1" applyFill="1" applyBorder="1" applyAlignment="1" applyProtection="1">
      <alignment horizontal="center" vertical="center" wrapText="1"/>
      <protection/>
    </xf>
    <xf numFmtId="0" fontId="123" fillId="33" borderId="24" xfId="0" applyFont="1" applyFill="1" applyBorder="1" applyAlignment="1" applyProtection="1">
      <alignment horizontal="center" vertical="center"/>
      <protection/>
    </xf>
    <xf numFmtId="0" fontId="123" fillId="33" borderId="25" xfId="0" applyFont="1" applyFill="1" applyBorder="1" applyAlignment="1" applyProtection="1">
      <alignment horizontal="center" vertical="center"/>
      <protection/>
    </xf>
    <xf numFmtId="0" fontId="123" fillId="33" borderId="23" xfId="0" applyFont="1" applyFill="1" applyBorder="1" applyAlignment="1" applyProtection="1">
      <alignment horizontal="center" vertical="center"/>
      <protection/>
    </xf>
    <xf numFmtId="0" fontId="126" fillId="33" borderId="24" xfId="0" applyFont="1" applyFill="1" applyBorder="1" applyAlignment="1" applyProtection="1">
      <alignment horizontal="center"/>
      <protection/>
    </xf>
    <xf numFmtId="0" fontId="126" fillId="33" borderId="25" xfId="0" applyFont="1" applyFill="1" applyBorder="1" applyAlignment="1" applyProtection="1">
      <alignment horizontal="center"/>
      <protection/>
    </xf>
    <xf numFmtId="0" fontId="126" fillId="33" borderId="23" xfId="0" applyFont="1" applyFill="1" applyBorder="1" applyAlignment="1" applyProtection="1">
      <alignment horizontal="center"/>
      <protection/>
    </xf>
    <xf numFmtId="0" fontId="104" fillId="8" borderId="12" xfId="0" applyFont="1" applyFill="1" applyBorder="1" applyAlignment="1" applyProtection="1">
      <alignment horizontal="center" vertical="center" textRotation="90" wrapText="1"/>
      <protection/>
    </xf>
    <xf numFmtId="0" fontId="104" fillId="8" borderId="32" xfId="0" applyFont="1" applyFill="1" applyBorder="1" applyAlignment="1" applyProtection="1">
      <alignment horizontal="center" vertical="center" textRotation="90" wrapText="1"/>
      <protection/>
    </xf>
    <xf numFmtId="0" fontId="101" fillId="8" borderId="24" xfId="0" applyFont="1" applyFill="1" applyBorder="1" applyAlignment="1" applyProtection="1">
      <alignment horizontal="left" vertical="center"/>
      <protection/>
    </xf>
    <xf numFmtId="0" fontId="101" fillId="8" borderId="23" xfId="0" applyFont="1" applyFill="1" applyBorder="1" applyAlignment="1" applyProtection="1">
      <alignment horizontal="left" vertical="center"/>
      <protection/>
    </xf>
    <xf numFmtId="0" fontId="102" fillId="33" borderId="13" xfId="0" applyFont="1" applyFill="1" applyBorder="1" applyAlignment="1" applyProtection="1">
      <alignment horizontal="left" vertical="top"/>
      <protection locked="0"/>
    </xf>
    <xf numFmtId="0" fontId="102" fillId="33" borderId="14" xfId="0" applyFont="1" applyFill="1" applyBorder="1" applyAlignment="1" applyProtection="1">
      <alignment horizontal="left" vertical="top"/>
      <protection locked="0"/>
    </xf>
    <xf numFmtId="0" fontId="102" fillId="33" borderId="15" xfId="0" applyFont="1" applyFill="1" applyBorder="1" applyAlignment="1" applyProtection="1">
      <alignment horizontal="left" vertical="top"/>
      <protection locked="0"/>
    </xf>
    <xf numFmtId="0" fontId="102" fillId="33" borderId="17" xfId="0" applyFont="1" applyFill="1" applyBorder="1" applyAlignment="1" applyProtection="1">
      <alignment horizontal="left" vertical="top"/>
      <protection locked="0"/>
    </xf>
    <xf numFmtId="0" fontId="102" fillId="33" borderId="0" xfId="0" applyFont="1" applyFill="1" applyBorder="1" applyAlignment="1" applyProtection="1">
      <alignment horizontal="left" vertical="top"/>
      <protection locked="0"/>
    </xf>
    <xf numFmtId="0" fontId="102" fillId="33" borderId="18" xfId="0" applyFont="1" applyFill="1" applyBorder="1" applyAlignment="1" applyProtection="1">
      <alignment horizontal="left" vertical="top"/>
      <protection locked="0"/>
    </xf>
    <xf numFmtId="0" fontId="102" fillId="33" borderId="16" xfId="0" applyFont="1" applyFill="1" applyBorder="1" applyAlignment="1" applyProtection="1">
      <alignment horizontal="left" vertical="top"/>
      <protection locked="0"/>
    </xf>
    <xf numFmtId="0" fontId="102" fillId="33" borderId="19" xfId="0" applyFont="1" applyFill="1" applyBorder="1" applyAlignment="1" applyProtection="1">
      <alignment horizontal="left" vertical="top"/>
      <protection locked="0"/>
    </xf>
    <xf numFmtId="0" fontId="102" fillId="33" borderId="20" xfId="0" applyFont="1" applyFill="1" applyBorder="1" applyAlignment="1" applyProtection="1">
      <alignment horizontal="left" vertical="top"/>
      <protection locked="0"/>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19" xfId="0" applyFont="1" applyFill="1" applyBorder="1" applyAlignment="1">
      <alignment horizontal="center" vertical="center" wrapText="1"/>
    </xf>
    <xf numFmtId="0" fontId="87" fillId="33" borderId="20" xfId="0" applyFont="1" applyFill="1" applyBorder="1" applyAlignment="1">
      <alignment horizontal="center" vertical="center" wrapText="1"/>
    </xf>
    <xf numFmtId="3" fontId="123" fillId="33" borderId="24" xfId="0" applyNumberFormat="1" applyFont="1" applyFill="1" applyBorder="1" applyAlignment="1" applyProtection="1">
      <alignment horizontal="justify" vertical="center" wrapText="1"/>
      <protection/>
    </xf>
    <xf numFmtId="0" fontId="123" fillId="33" borderId="25" xfId="0" applyFont="1" applyFill="1" applyBorder="1" applyAlignment="1" applyProtection="1">
      <alignment horizontal="justify" vertical="center" wrapText="1"/>
      <protection/>
    </xf>
    <xf numFmtId="0" fontId="123" fillId="33" borderId="23" xfId="0" applyFont="1" applyFill="1" applyBorder="1" applyAlignment="1" applyProtection="1">
      <alignment horizontal="justify" vertical="center" wrapText="1"/>
      <protection/>
    </xf>
    <xf numFmtId="0" fontId="101" fillId="8" borderId="23" xfId="0" applyFont="1" applyFill="1" applyBorder="1" applyAlignment="1" applyProtection="1">
      <alignment horizontal="center" vertical="center"/>
      <protection/>
    </xf>
    <xf numFmtId="0" fontId="97" fillId="0" borderId="0" xfId="0" applyFont="1" applyAlignment="1">
      <alignment horizontal="center"/>
    </xf>
    <xf numFmtId="3" fontId="123" fillId="33" borderId="24" xfId="0" applyNumberFormat="1" applyFont="1" applyFill="1" applyBorder="1" applyAlignment="1" applyProtection="1">
      <alignment horizontal="justify" vertical="center" wrapText="1"/>
      <protection locked="0"/>
    </xf>
    <xf numFmtId="0" fontId="92" fillId="8" borderId="13" xfId="0" applyFont="1" applyFill="1" applyBorder="1" applyAlignment="1">
      <alignment horizontal="center" vertical="center"/>
    </xf>
    <xf numFmtId="0" fontId="92" fillId="8" borderId="15" xfId="0" applyFont="1" applyFill="1" applyBorder="1" applyAlignment="1">
      <alignment horizontal="center" vertical="center"/>
    </xf>
    <xf numFmtId="0" fontId="92" fillId="8" borderId="16" xfId="0" applyFont="1" applyFill="1" applyBorder="1" applyAlignment="1">
      <alignment horizontal="center" vertical="center"/>
    </xf>
    <xf numFmtId="0" fontId="92" fillId="8" borderId="20" xfId="0" applyFont="1" applyFill="1" applyBorder="1" applyAlignment="1">
      <alignment horizontal="center" vertical="center"/>
    </xf>
    <xf numFmtId="0" fontId="87" fillId="33" borderId="25" xfId="0" applyFont="1" applyFill="1" applyBorder="1" applyAlignment="1" applyProtection="1">
      <alignment horizontal="center"/>
      <protection locked="0"/>
    </xf>
    <xf numFmtId="0" fontId="87" fillId="33" borderId="23" xfId="0" applyFont="1" applyFill="1" applyBorder="1" applyAlignment="1" applyProtection="1">
      <alignment horizontal="center"/>
      <protection locked="0"/>
    </xf>
    <xf numFmtId="0" fontId="8" fillId="8" borderId="14" xfId="0" applyFont="1" applyFill="1" applyBorder="1" applyAlignment="1">
      <alignment horizontal="center" wrapText="1"/>
    </xf>
    <xf numFmtId="0" fontId="8" fillId="8" borderId="15" xfId="0" applyFont="1" applyFill="1" applyBorder="1" applyAlignment="1">
      <alignment horizontal="center" wrapText="1"/>
    </xf>
    <xf numFmtId="0" fontId="8" fillId="8" borderId="21" xfId="0" applyFont="1" applyFill="1" applyBorder="1" applyAlignment="1">
      <alignment horizontal="center" wrapText="1"/>
    </xf>
    <xf numFmtId="0" fontId="8" fillId="8" borderId="22" xfId="0" applyFont="1" applyFill="1" applyBorder="1" applyAlignment="1">
      <alignment horizontal="center" wrapText="1"/>
    </xf>
    <xf numFmtId="0" fontId="90" fillId="8" borderId="16" xfId="0" applyFont="1" applyFill="1" applyBorder="1" applyAlignment="1">
      <alignment horizontal="center"/>
    </xf>
    <xf numFmtId="0" fontId="90" fillId="8" borderId="19" xfId="0" applyFont="1" applyFill="1" applyBorder="1" applyAlignment="1">
      <alignment horizontal="center"/>
    </xf>
    <xf numFmtId="0" fontId="90" fillId="8" borderId="20" xfId="0" applyFon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7" fillId="33" borderId="13" xfId="0" applyFont="1" applyFill="1" applyBorder="1" applyAlignment="1" applyProtection="1">
      <alignment vertical="center" wrapText="1"/>
      <protection locked="0"/>
    </xf>
    <xf numFmtId="0" fontId="87" fillId="33" borderId="15" xfId="0" applyFont="1" applyFill="1" applyBorder="1" applyAlignment="1" applyProtection="1">
      <alignment vertical="center" wrapText="1"/>
      <protection locked="0"/>
    </xf>
    <xf numFmtId="0" fontId="87" fillId="33" borderId="16" xfId="0" applyFont="1" applyFill="1" applyBorder="1" applyAlignment="1" applyProtection="1">
      <alignment vertical="center" wrapText="1"/>
      <protection locked="0"/>
    </xf>
    <xf numFmtId="0" fontId="87" fillId="33" borderId="20" xfId="0" applyFont="1" applyFill="1" applyBorder="1" applyAlignment="1" applyProtection="1">
      <alignment vertical="center" wrapText="1"/>
      <protection locked="0"/>
    </xf>
    <xf numFmtId="0" fontId="95" fillId="8" borderId="12" xfId="0" applyFont="1" applyFill="1" applyBorder="1" applyAlignment="1">
      <alignment horizontal="center" vertical="center"/>
    </xf>
    <xf numFmtId="0" fontId="95" fillId="8" borderId="32" xfId="0" applyFont="1" applyFill="1" applyBorder="1" applyAlignment="1">
      <alignment horizontal="center" vertical="center"/>
    </xf>
    <xf numFmtId="0" fontId="95" fillId="8" borderId="10" xfId="0" applyFont="1" applyFill="1" applyBorder="1" applyAlignment="1">
      <alignment horizontal="center" vertical="center"/>
    </xf>
    <xf numFmtId="0" fontId="92" fillId="8" borderId="24" xfId="0" applyFont="1" applyFill="1" applyBorder="1" applyAlignment="1">
      <alignment horizontal="center"/>
    </xf>
    <xf numFmtId="0" fontId="92" fillId="8" borderId="25" xfId="0" applyFont="1" applyFill="1" applyBorder="1" applyAlignment="1">
      <alignment horizontal="center"/>
    </xf>
    <xf numFmtId="0" fontId="92" fillId="8" borderId="23" xfId="0" applyFont="1" applyFill="1" applyBorder="1" applyAlignment="1">
      <alignment horizontal="center"/>
    </xf>
    <xf numFmtId="0" fontId="87" fillId="33" borderId="13" xfId="0" applyFont="1" applyFill="1" applyBorder="1" applyAlignment="1" applyProtection="1">
      <alignment horizontal="center" vertical="top"/>
      <protection locked="0"/>
    </xf>
    <xf numFmtId="0" fontId="87" fillId="33" borderId="14" xfId="0" applyFont="1" applyFill="1" applyBorder="1" applyAlignment="1" applyProtection="1">
      <alignment horizontal="center" vertical="top"/>
      <protection locked="0"/>
    </xf>
    <xf numFmtId="0" fontId="87" fillId="33" borderId="17" xfId="0" applyFont="1" applyFill="1" applyBorder="1" applyAlignment="1" applyProtection="1">
      <alignment horizontal="center" vertical="top"/>
      <protection locked="0"/>
    </xf>
    <xf numFmtId="0" fontId="87" fillId="33" borderId="0" xfId="0" applyFont="1" applyFill="1" applyBorder="1" applyAlignment="1" applyProtection="1">
      <alignment horizontal="center" vertical="top"/>
      <protection locked="0"/>
    </xf>
    <xf numFmtId="0" fontId="87" fillId="33" borderId="16" xfId="0" applyFont="1" applyFill="1" applyBorder="1" applyAlignment="1" applyProtection="1">
      <alignment horizontal="center" vertical="top"/>
      <protection locked="0"/>
    </xf>
    <xf numFmtId="0" fontId="87" fillId="33" borderId="19" xfId="0" applyFont="1" applyFill="1" applyBorder="1" applyAlignment="1" applyProtection="1">
      <alignment horizontal="center" vertical="top"/>
      <protection locked="0"/>
    </xf>
    <xf numFmtId="0" fontId="87" fillId="33" borderId="13" xfId="0" applyFont="1" applyFill="1" applyBorder="1" applyAlignment="1">
      <alignment horizontal="left" vertical="center" wrapText="1"/>
    </xf>
    <xf numFmtId="0" fontId="87" fillId="33" borderId="14" xfId="0" applyFont="1" applyFill="1" applyBorder="1" applyAlignment="1">
      <alignment horizontal="left" vertical="center" wrapText="1"/>
    </xf>
    <xf numFmtId="0" fontId="87" fillId="33" borderId="17"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87" fillId="33" borderId="0" xfId="0" applyFont="1" applyFill="1" applyBorder="1" applyAlignment="1">
      <alignment horizontal="center" vertical="center" wrapText="1"/>
    </xf>
    <xf numFmtId="0" fontId="102" fillId="33" borderId="13" xfId="0" applyFont="1" applyFill="1" applyBorder="1" applyAlignment="1">
      <alignment horizontal="left" vertical="top" wrapText="1"/>
    </xf>
    <xf numFmtId="0" fontId="102" fillId="33" borderId="14" xfId="0" applyFont="1" applyFill="1" applyBorder="1" applyAlignment="1">
      <alignment horizontal="left" vertical="top" wrapText="1"/>
    </xf>
    <xf numFmtId="0" fontId="102" fillId="33" borderId="17" xfId="0" applyFont="1" applyFill="1" applyBorder="1" applyAlignment="1">
      <alignment horizontal="left" vertical="top" wrapText="1"/>
    </xf>
    <xf numFmtId="0" fontId="102" fillId="33" borderId="0" xfId="0" applyFont="1" applyFill="1" applyBorder="1" applyAlignment="1">
      <alignment horizontal="left" vertical="top" wrapText="1"/>
    </xf>
    <xf numFmtId="9" fontId="102" fillId="9" borderId="13" xfId="0" applyNumberFormat="1" applyFont="1" applyFill="1" applyBorder="1" applyAlignment="1">
      <alignment horizontal="center" vertical="center"/>
    </xf>
    <xf numFmtId="9" fontId="102" fillId="9" borderId="14" xfId="0" applyNumberFormat="1" applyFont="1" applyFill="1" applyBorder="1" applyAlignment="1">
      <alignment horizontal="center" vertical="center"/>
    </xf>
    <xf numFmtId="9" fontId="102" fillId="9" borderId="15" xfId="0" applyNumberFormat="1" applyFont="1" applyFill="1" applyBorder="1" applyAlignment="1">
      <alignment horizontal="center" vertical="center"/>
    </xf>
    <xf numFmtId="9" fontId="102" fillId="9" borderId="17" xfId="0" applyNumberFormat="1" applyFont="1" applyFill="1" applyBorder="1" applyAlignment="1">
      <alignment horizontal="center" vertical="center"/>
    </xf>
    <xf numFmtId="9" fontId="102" fillId="9" borderId="0" xfId="0" applyNumberFormat="1" applyFont="1" applyFill="1" applyBorder="1" applyAlignment="1">
      <alignment horizontal="center" vertical="center"/>
    </xf>
    <xf numFmtId="9" fontId="102" fillId="9" borderId="18" xfId="0" applyNumberFormat="1" applyFont="1" applyFill="1" applyBorder="1" applyAlignment="1">
      <alignment horizontal="center" vertical="center"/>
    </xf>
    <xf numFmtId="0" fontId="102" fillId="33" borderId="13" xfId="0" applyFont="1" applyFill="1" applyBorder="1" applyAlignment="1">
      <alignment horizontal="justify" vertical="center" wrapText="1"/>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87" fillId="33" borderId="16" xfId="0" applyFont="1" applyFill="1" applyBorder="1" applyAlignment="1">
      <alignment horizontal="left" vertical="center" wrapText="1"/>
    </xf>
    <xf numFmtId="0" fontId="87" fillId="33" borderId="19" xfId="0" applyFont="1" applyFill="1" applyBorder="1" applyAlignment="1">
      <alignment horizontal="left" vertical="center" wrapText="1"/>
    </xf>
    <xf numFmtId="0" fontId="91" fillId="8" borderId="13" xfId="0" applyFont="1" applyFill="1" applyBorder="1" applyAlignment="1">
      <alignment horizontal="center"/>
    </xf>
    <xf numFmtId="0" fontId="91" fillId="8" borderId="14" xfId="0" applyFont="1" applyFill="1" applyBorder="1" applyAlignment="1">
      <alignment horizontal="center"/>
    </xf>
    <xf numFmtId="0" fontId="91" fillId="8" borderId="25" xfId="0" applyFont="1" applyFill="1" applyBorder="1" applyAlignment="1">
      <alignment horizontal="center"/>
    </xf>
    <xf numFmtId="0" fontId="91" fillId="8" borderId="23" xfId="0" applyFont="1" applyFill="1" applyBorder="1" applyAlignment="1">
      <alignment horizontal="center"/>
    </xf>
    <xf numFmtId="9" fontId="102" fillId="33" borderId="13" xfId="0" applyNumberFormat="1" applyFont="1" applyFill="1" applyBorder="1" applyAlignment="1" applyProtection="1">
      <alignment horizontal="center" vertical="center"/>
      <protection locked="0"/>
    </xf>
    <xf numFmtId="9" fontId="102" fillId="33" borderId="17" xfId="0" applyNumberFormat="1" applyFont="1" applyFill="1" applyBorder="1" applyAlignment="1" applyProtection="1">
      <alignment horizontal="center" vertical="center"/>
      <protection locked="0"/>
    </xf>
    <xf numFmtId="9" fontId="102" fillId="33" borderId="18" xfId="0" applyNumberFormat="1" applyFont="1" applyFill="1" applyBorder="1" applyAlignment="1" applyProtection="1">
      <alignment horizontal="center" vertical="center"/>
      <protection locked="0"/>
    </xf>
    <xf numFmtId="0" fontId="111" fillId="0" borderId="13" xfId="0" applyFont="1" applyBorder="1" applyAlignment="1">
      <alignment horizontal="left" vertical="top"/>
    </xf>
    <xf numFmtId="0" fontId="111" fillId="0" borderId="14" xfId="0" applyFont="1" applyBorder="1" applyAlignment="1">
      <alignment horizontal="left" vertical="top"/>
    </xf>
    <xf numFmtId="0" fontId="111" fillId="0" borderId="15" xfId="0" applyFont="1" applyBorder="1" applyAlignment="1">
      <alignment horizontal="left" vertical="top"/>
    </xf>
    <xf numFmtId="0" fontId="111" fillId="0" borderId="17" xfId="0" applyFont="1" applyBorder="1" applyAlignment="1">
      <alignment horizontal="left" vertical="top"/>
    </xf>
    <xf numFmtId="0" fontId="111" fillId="0" borderId="0" xfId="0" applyFont="1" applyBorder="1" applyAlignment="1">
      <alignment horizontal="left" vertical="top"/>
    </xf>
    <xf numFmtId="0" fontId="111" fillId="0" borderId="18" xfId="0" applyFont="1" applyBorder="1" applyAlignment="1">
      <alignment horizontal="left" vertical="top"/>
    </xf>
    <xf numFmtId="0" fontId="91" fillId="8" borderId="24" xfId="0" applyFont="1" applyFill="1" applyBorder="1" applyAlignment="1">
      <alignment horizontal="center"/>
    </xf>
    <xf numFmtId="0" fontId="96" fillId="8" borderId="13" xfId="0" applyFont="1" applyFill="1" applyBorder="1" applyAlignment="1">
      <alignment horizontal="center" vertical="center" wrapText="1"/>
    </xf>
    <xf numFmtId="0" fontId="96" fillId="8" borderId="14" xfId="0" applyFont="1" applyFill="1" applyBorder="1" applyAlignment="1">
      <alignment horizontal="center" vertical="center" wrapText="1"/>
    </xf>
    <xf numFmtId="0" fontId="96" fillId="8" borderId="15" xfId="0" applyFont="1" applyFill="1" applyBorder="1" applyAlignment="1">
      <alignment horizontal="center" vertical="center" wrapText="1"/>
    </xf>
    <xf numFmtId="0" fontId="96" fillId="8" borderId="17" xfId="0" applyFont="1" applyFill="1" applyBorder="1" applyAlignment="1">
      <alignment horizontal="center" vertical="center" wrapText="1"/>
    </xf>
    <xf numFmtId="0" fontId="96" fillId="8" borderId="0" xfId="0" applyFont="1" applyFill="1" applyBorder="1" applyAlignment="1">
      <alignment horizontal="center" vertical="center" wrapText="1"/>
    </xf>
    <xf numFmtId="0" fontId="96" fillId="8" borderId="18" xfId="0" applyFont="1" applyFill="1" applyBorder="1" applyAlignment="1">
      <alignment horizontal="center" vertical="center" wrapText="1"/>
    </xf>
    <xf numFmtId="0" fontId="96" fillId="8" borderId="16" xfId="0" applyFont="1" applyFill="1" applyBorder="1" applyAlignment="1">
      <alignment horizontal="center" vertical="center" wrapText="1"/>
    </xf>
    <xf numFmtId="0" fontId="96" fillId="8" borderId="19" xfId="0" applyFont="1" applyFill="1" applyBorder="1" applyAlignment="1">
      <alignment horizontal="center" vertical="center" wrapText="1"/>
    </xf>
    <xf numFmtId="0" fontId="96" fillId="8" borderId="20" xfId="0" applyFont="1" applyFill="1" applyBorder="1" applyAlignment="1">
      <alignment horizontal="center" vertical="center" wrapText="1"/>
    </xf>
    <xf numFmtId="9" fontId="104" fillId="9" borderId="13" xfId="0" applyNumberFormat="1" applyFont="1" applyFill="1" applyBorder="1" applyAlignment="1" applyProtection="1">
      <alignment horizontal="center" vertical="center" wrapText="1"/>
      <protection/>
    </xf>
    <xf numFmtId="9" fontId="104" fillId="9" borderId="14" xfId="0" applyNumberFormat="1" applyFont="1" applyFill="1" applyBorder="1" applyAlignment="1" applyProtection="1">
      <alignment horizontal="center" vertical="center" wrapText="1"/>
      <protection/>
    </xf>
    <xf numFmtId="9" fontId="104" fillId="9" borderId="15" xfId="0" applyNumberFormat="1" applyFont="1" applyFill="1" applyBorder="1" applyAlignment="1" applyProtection="1">
      <alignment horizontal="center" vertical="center" wrapText="1"/>
      <protection/>
    </xf>
    <xf numFmtId="9" fontId="104" fillId="9" borderId="17" xfId="0" applyNumberFormat="1" applyFont="1" applyFill="1" applyBorder="1" applyAlignment="1" applyProtection="1">
      <alignment horizontal="center" vertical="center" wrapText="1"/>
      <protection/>
    </xf>
    <xf numFmtId="9" fontId="104" fillId="9" borderId="0" xfId="0" applyNumberFormat="1" applyFont="1" applyFill="1" applyBorder="1" applyAlignment="1" applyProtection="1">
      <alignment horizontal="center" vertical="center" wrapText="1"/>
      <protection/>
    </xf>
    <xf numFmtId="9" fontId="104" fillId="9" borderId="18" xfId="0" applyNumberFormat="1" applyFont="1" applyFill="1" applyBorder="1" applyAlignment="1" applyProtection="1">
      <alignment horizontal="center" vertical="center" wrapText="1"/>
      <protection/>
    </xf>
    <xf numFmtId="9" fontId="104" fillId="9" borderId="16" xfId="0" applyNumberFormat="1" applyFont="1" applyFill="1" applyBorder="1" applyAlignment="1" applyProtection="1">
      <alignment horizontal="center" vertical="center" wrapText="1"/>
      <protection/>
    </xf>
    <xf numFmtId="9" fontId="104" fillId="9" borderId="19" xfId="0" applyNumberFormat="1" applyFont="1" applyFill="1" applyBorder="1" applyAlignment="1" applyProtection="1">
      <alignment horizontal="center" vertical="center" wrapText="1"/>
      <protection/>
    </xf>
    <xf numFmtId="9" fontId="104" fillId="9" borderId="20" xfId="0" applyNumberFormat="1" applyFont="1" applyFill="1" applyBorder="1" applyAlignment="1" applyProtection="1">
      <alignment horizontal="center" vertical="center" wrapText="1"/>
      <protection/>
    </xf>
    <xf numFmtId="9" fontId="91" fillId="10" borderId="13" xfId="0" applyNumberFormat="1" applyFont="1" applyFill="1" applyBorder="1" applyAlignment="1" applyProtection="1">
      <alignment horizontal="center" vertical="center" wrapText="1"/>
      <protection/>
    </xf>
    <xf numFmtId="9" fontId="91" fillId="10" borderId="15" xfId="0" applyNumberFormat="1" applyFont="1" applyFill="1" applyBorder="1" applyAlignment="1" applyProtection="1">
      <alignment horizontal="center" vertical="center" wrapText="1"/>
      <protection/>
    </xf>
    <xf numFmtId="9" fontId="91" fillId="10" borderId="17" xfId="0" applyNumberFormat="1" applyFont="1" applyFill="1" applyBorder="1" applyAlignment="1" applyProtection="1">
      <alignment horizontal="center" vertical="center" wrapText="1"/>
      <protection/>
    </xf>
    <xf numFmtId="9" fontId="91" fillId="10" borderId="18" xfId="0" applyNumberFormat="1" applyFont="1" applyFill="1" applyBorder="1" applyAlignment="1" applyProtection="1">
      <alignment horizontal="center" vertical="center" wrapText="1"/>
      <protection/>
    </xf>
    <xf numFmtId="9" fontId="91" fillId="10" borderId="16" xfId="0" applyNumberFormat="1" applyFont="1" applyFill="1" applyBorder="1" applyAlignment="1" applyProtection="1">
      <alignment horizontal="center" vertical="center" wrapText="1"/>
      <protection/>
    </xf>
    <xf numFmtId="9" fontId="91" fillId="10" borderId="20" xfId="0" applyNumberFormat="1" applyFont="1" applyFill="1" applyBorder="1" applyAlignment="1" applyProtection="1">
      <alignment horizontal="center" vertical="center" wrapText="1"/>
      <protection/>
    </xf>
    <xf numFmtId="0" fontId="105" fillId="33" borderId="13" xfId="0" applyFont="1" applyFill="1" applyBorder="1" applyAlignment="1" applyProtection="1">
      <alignment horizontal="right" vertical="center" wrapText="1"/>
      <protection/>
    </xf>
    <xf numFmtId="0" fontId="105" fillId="33" borderId="14" xfId="0" applyFont="1" applyFill="1" applyBorder="1" applyAlignment="1" applyProtection="1">
      <alignment horizontal="right" vertical="center" wrapText="1"/>
      <protection/>
    </xf>
    <xf numFmtId="0" fontId="105" fillId="33" borderId="15" xfId="0" applyFont="1" applyFill="1" applyBorder="1" applyAlignment="1" applyProtection="1">
      <alignment horizontal="right" vertical="center" wrapText="1"/>
      <protection/>
    </xf>
    <xf numFmtId="0" fontId="91" fillId="8" borderId="13" xfId="0" applyFont="1" applyFill="1" applyBorder="1" applyAlignment="1">
      <alignment horizontal="center" vertical="center" wrapText="1"/>
    </xf>
    <xf numFmtId="0" fontId="91" fillId="8" borderId="14" xfId="0" applyFont="1" applyFill="1" applyBorder="1" applyAlignment="1">
      <alignment horizontal="center" vertical="center" wrapText="1"/>
    </xf>
    <xf numFmtId="0" fontId="91" fillId="8" borderId="15" xfId="0" applyFont="1" applyFill="1" applyBorder="1" applyAlignment="1">
      <alignment horizontal="center" vertical="center" wrapText="1"/>
    </xf>
    <xf numFmtId="0" fontId="91" fillId="8" borderId="17" xfId="0" applyFont="1" applyFill="1" applyBorder="1" applyAlignment="1">
      <alignment horizontal="center" vertical="center" wrapText="1"/>
    </xf>
    <xf numFmtId="0" fontId="91" fillId="8" borderId="0" xfId="0" applyFont="1" applyFill="1" applyBorder="1" applyAlignment="1">
      <alignment horizontal="center" vertical="center" wrapText="1"/>
    </xf>
    <xf numFmtId="0" fontId="91" fillId="8" borderId="18" xfId="0" applyFont="1" applyFill="1" applyBorder="1" applyAlignment="1">
      <alignment horizontal="center" vertical="center" wrapText="1"/>
    </xf>
    <xf numFmtId="0" fontId="91" fillId="8" borderId="16" xfId="0" applyFont="1" applyFill="1" applyBorder="1" applyAlignment="1">
      <alignment horizontal="center" vertical="center" wrapText="1"/>
    </xf>
    <xf numFmtId="0" fontId="91" fillId="8" borderId="19" xfId="0" applyFont="1" applyFill="1" applyBorder="1" applyAlignment="1">
      <alignment horizontal="center" vertical="center" wrapText="1"/>
    </xf>
    <xf numFmtId="0" fontId="91" fillId="8" borderId="20" xfId="0" applyFont="1" applyFill="1" applyBorder="1" applyAlignment="1">
      <alignment horizontal="center" vertical="center" wrapText="1"/>
    </xf>
    <xf numFmtId="0" fontId="91" fillId="8" borderId="17" xfId="0" applyFont="1" applyFill="1" applyBorder="1" applyAlignment="1" applyProtection="1">
      <alignment horizontal="center" vertical="center" wrapText="1"/>
      <protection/>
    </xf>
    <xf numFmtId="0" fontId="91" fillId="8" borderId="0" xfId="0" applyFont="1" applyFill="1" applyBorder="1" applyAlignment="1" applyProtection="1">
      <alignment horizontal="center" vertical="center" wrapText="1"/>
      <protection/>
    </xf>
    <xf numFmtId="0" fontId="91" fillId="8" borderId="18" xfId="0" applyFont="1" applyFill="1" applyBorder="1" applyAlignment="1" applyProtection="1">
      <alignment horizontal="center" vertical="center" wrapText="1"/>
      <protection/>
    </xf>
    <xf numFmtId="0" fontId="91" fillId="8" borderId="16" xfId="0" applyFont="1" applyFill="1" applyBorder="1" applyAlignment="1" applyProtection="1">
      <alignment horizontal="center" vertical="center" wrapText="1"/>
      <protection/>
    </xf>
    <xf numFmtId="0" fontId="91" fillId="8" borderId="19" xfId="0" applyFont="1" applyFill="1" applyBorder="1" applyAlignment="1" applyProtection="1">
      <alignment horizontal="center" vertical="center" wrapText="1"/>
      <protection/>
    </xf>
    <xf numFmtId="0" fontId="91" fillId="8" borderId="20" xfId="0" applyFont="1" applyFill="1" applyBorder="1" applyAlignment="1" applyProtection="1">
      <alignment horizontal="center" vertical="center" wrapText="1"/>
      <protection/>
    </xf>
    <xf numFmtId="9" fontId="111" fillId="0" borderId="14" xfId="0" applyNumberFormat="1" applyFont="1" applyBorder="1" applyAlignment="1">
      <alignment/>
    </xf>
    <xf numFmtId="9" fontId="111" fillId="0" borderId="15" xfId="0" applyNumberFormat="1" applyFont="1" applyBorder="1" applyAlignment="1">
      <alignment/>
    </xf>
    <xf numFmtId="9" fontId="111" fillId="0" borderId="17" xfId="0" applyNumberFormat="1" applyFont="1" applyBorder="1" applyAlignment="1">
      <alignment/>
    </xf>
    <xf numFmtId="9" fontId="111" fillId="0" borderId="0" xfId="0" applyNumberFormat="1" applyFont="1" applyBorder="1" applyAlignment="1">
      <alignment/>
    </xf>
    <xf numFmtId="9" fontId="111" fillId="0" borderId="18" xfId="0" applyNumberFormat="1" applyFont="1" applyBorder="1" applyAlignment="1">
      <alignment/>
    </xf>
    <xf numFmtId="9" fontId="102" fillId="9" borderId="16" xfId="0" applyNumberFormat="1" applyFont="1" applyFill="1" applyBorder="1" applyAlignment="1">
      <alignment horizontal="center" vertical="center"/>
    </xf>
    <xf numFmtId="9" fontId="102" fillId="9" borderId="19" xfId="0" applyNumberFormat="1" applyFont="1" applyFill="1" applyBorder="1" applyAlignment="1">
      <alignment horizontal="center" vertical="center"/>
    </xf>
    <xf numFmtId="9" fontId="102" fillId="9" borderId="20" xfId="0" applyNumberFormat="1" applyFont="1" applyFill="1" applyBorder="1" applyAlignment="1">
      <alignment horizontal="center" vertical="center"/>
    </xf>
    <xf numFmtId="0" fontId="111" fillId="0" borderId="16" xfId="0" applyFont="1" applyBorder="1" applyAlignment="1">
      <alignment horizontal="left" vertical="top"/>
    </xf>
    <xf numFmtId="0" fontId="111" fillId="0" borderId="19" xfId="0" applyFont="1" applyBorder="1" applyAlignment="1">
      <alignment horizontal="left" vertical="top"/>
    </xf>
    <xf numFmtId="0" fontId="111" fillId="0" borderId="20" xfId="0" applyFont="1" applyBorder="1" applyAlignment="1">
      <alignment horizontal="left" vertical="top"/>
    </xf>
    <xf numFmtId="0" fontId="102" fillId="33" borderId="13" xfId="0" applyFont="1" applyFill="1" applyBorder="1" applyAlignment="1">
      <alignment horizontal="center" vertical="center" wrapText="1"/>
    </xf>
    <xf numFmtId="0" fontId="102" fillId="33" borderId="14" xfId="0" applyFont="1" applyFill="1" applyBorder="1" applyAlignment="1">
      <alignment horizontal="center" vertical="center" wrapText="1"/>
    </xf>
    <xf numFmtId="0" fontId="102" fillId="33" borderId="15" xfId="0" applyFont="1" applyFill="1" applyBorder="1" applyAlignment="1">
      <alignment horizontal="center" vertical="center" wrapText="1"/>
    </xf>
    <xf numFmtId="0" fontId="102" fillId="33" borderId="16" xfId="0" applyFont="1" applyFill="1" applyBorder="1" applyAlignment="1">
      <alignment horizontal="center" vertical="center" wrapText="1"/>
    </xf>
    <xf numFmtId="0" fontId="102" fillId="33" borderId="19" xfId="0" applyFont="1" applyFill="1" applyBorder="1" applyAlignment="1">
      <alignment horizontal="center" vertical="center" wrapText="1"/>
    </xf>
    <xf numFmtId="0" fontId="102" fillId="33"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9</xdr:col>
      <xdr:colOff>247650</xdr:colOff>
      <xdr:row>0</xdr:row>
      <xdr:rowOff>0</xdr:rowOff>
    </xdr:to>
    <xdr:pic>
      <xdr:nvPicPr>
        <xdr:cNvPr id="1" name="Picture 1"/>
        <xdr:cNvPicPr preferRelativeResize="1">
          <a:picLocks noChangeAspect="1"/>
        </xdr:cNvPicPr>
      </xdr:nvPicPr>
      <xdr:blipFill>
        <a:blip r:embed="rId1"/>
        <a:stretch>
          <a:fillRect/>
        </a:stretch>
      </xdr:blipFill>
      <xdr:spPr>
        <a:xfrm>
          <a:off x="3857625" y="0"/>
          <a:ext cx="2638425" cy="0"/>
        </a:xfrm>
        <a:prstGeom prst="rect">
          <a:avLst/>
        </a:prstGeom>
        <a:noFill/>
        <a:ln w="9525" cmpd="sng">
          <a:noFill/>
        </a:ln>
      </xdr:spPr>
    </xdr:pic>
    <xdr:clientData/>
  </xdr:twoCellAnchor>
  <xdr:twoCellAnchor>
    <xdr:from>
      <xdr:col>0</xdr:col>
      <xdr:colOff>85725</xdr:colOff>
      <xdr:row>3</xdr:row>
      <xdr:rowOff>57150</xdr:rowOff>
    </xdr:from>
    <xdr:to>
      <xdr:col>0</xdr:col>
      <xdr:colOff>733425</xdr:colOff>
      <xdr:row>4</xdr:row>
      <xdr:rowOff>0</xdr:rowOff>
    </xdr:to>
    <xdr:sp>
      <xdr:nvSpPr>
        <xdr:cNvPr id="2" name="3 Flecha a la derecha con bandas"/>
        <xdr:cNvSpPr>
          <a:spLocks/>
        </xdr:cNvSpPr>
      </xdr:nvSpPr>
      <xdr:spPr>
        <a:xfrm>
          <a:off x="85725" y="790575"/>
          <a:ext cx="647700" cy="647700"/>
        </a:xfrm>
        <a:custGeom>
          <a:pathLst>
            <a:path h="695325" w="647700">
              <a:moveTo>
                <a:pt x="0" y="173831"/>
              </a:moveTo>
              <a:lnTo>
                <a:pt x="20241" y="173831"/>
              </a:lnTo>
              <a:lnTo>
                <a:pt x="20241" y="521494"/>
              </a:lnTo>
              <a:lnTo>
                <a:pt x="0" y="521494"/>
              </a:lnTo>
              <a:close/>
              <a:moveTo>
                <a:pt x="0" y="521494"/>
              </a:moveTo>
              <a:lnTo>
                <a:pt x="40481" y="173831"/>
              </a:lnTo>
              <a:lnTo>
                <a:pt x="80963" y="173831"/>
              </a:lnTo>
              <a:lnTo>
                <a:pt x="80963" y="521494"/>
              </a:lnTo>
              <a:close/>
              <a:moveTo>
                <a:pt x="80963" y="521494"/>
              </a:moveTo>
              <a:lnTo>
                <a:pt x="40481" y="521494"/>
              </a:lnTo>
              <a:lnTo>
                <a:pt x="101203" y="173831"/>
              </a:lnTo>
              <a:lnTo>
                <a:pt x="323850" y="173831"/>
              </a:lnTo>
              <a:lnTo>
                <a:pt x="323850" y="0"/>
              </a:lnTo>
              <a:lnTo>
                <a:pt x="647700" y="347663"/>
              </a:lnTo>
              <a:lnTo>
                <a:pt x="323850" y="695325"/>
              </a:lnTo>
              <a:close/>
            </a:path>
          </a:pathLst>
        </a:cu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4</xdr:row>
      <xdr:rowOff>57150</xdr:rowOff>
    </xdr:to>
    <xdr:pic>
      <xdr:nvPicPr>
        <xdr:cNvPr id="1" name="Picture 10" descr="Copia (2) de LOGOS 1 (2)"/>
        <xdr:cNvPicPr preferRelativeResize="1">
          <a:picLocks noChangeAspect="1"/>
        </xdr:cNvPicPr>
      </xdr:nvPicPr>
      <xdr:blipFill>
        <a:blip r:embed="rId1"/>
        <a:stretch>
          <a:fillRect/>
        </a:stretch>
      </xdr:blipFill>
      <xdr:spPr>
        <a:xfrm>
          <a:off x="0" y="0"/>
          <a:ext cx="20097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0</xdr:colOff>
      <xdr:row>10</xdr:row>
      <xdr:rowOff>180975</xdr:rowOff>
    </xdr:to>
    <xdr:pic>
      <xdr:nvPicPr>
        <xdr:cNvPr id="1" name="8 Imagen"/>
        <xdr:cNvPicPr preferRelativeResize="1">
          <a:picLocks noChangeAspect="1"/>
        </xdr:cNvPicPr>
      </xdr:nvPicPr>
      <xdr:blipFill>
        <a:blip r:embed="rId1"/>
        <a:stretch>
          <a:fillRect/>
        </a:stretch>
      </xdr:blipFill>
      <xdr:spPr>
        <a:xfrm>
          <a:off x="66675" y="2105025"/>
          <a:ext cx="0" cy="809625"/>
        </a:xfrm>
        <a:prstGeom prst="rect">
          <a:avLst/>
        </a:prstGeom>
        <a:noFill/>
        <a:ln w="15875" cmpd="sng">
          <a:solidFill>
            <a:srgbClr val="000000"/>
          </a:solidFill>
          <a:headEnd type="none"/>
          <a:tailEnd type="none"/>
        </a:ln>
      </xdr:spPr>
    </xdr:pic>
    <xdr:clientData/>
  </xdr:twoCellAnchor>
  <xdr:twoCellAnchor>
    <xdr:from>
      <xdr:col>1</xdr:col>
      <xdr:colOff>0</xdr:colOff>
      <xdr:row>0</xdr:row>
      <xdr:rowOff>0</xdr:rowOff>
    </xdr:from>
    <xdr:to>
      <xdr:col>2</xdr:col>
      <xdr:colOff>590550</xdr:colOff>
      <xdr:row>4</xdr:row>
      <xdr:rowOff>209550</xdr:rowOff>
    </xdr:to>
    <xdr:pic>
      <xdr:nvPicPr>
        <xdr:cNvPr id="2" name="Picture 10" descr="Copia (2) de LOGOS 1 (2)"/>
        <xdr:cNvPicPr preferRelativeResize="1">
          <a:picLocks noChangeAspect="1"/>
        </xdr:cNvPicPr>
      </xdr:nvPicPr>
      <xdr:blipFill>
        <a:blip r:embed="rId2"/>
        <a:stretch>
          <a:fillRect/>
        </a:stretch>
      </xdr:blipFill>
      <xdr:spPr>
        <a:xfrm>
          <a:off x="66675" y="0"/>
          <a:ext cx="120967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609600</xdr:colOff>
      <xdr:row>8</xdr:row>
      <xdr:rowOff>152400</xdr:rowOff>
    </xdr:to>
    <xdr:pic>
      <xdr:nvPicPr>
        <xdr:cNvPr id="1" name="Picture 10" descr="Copia (2) de LOGOS 1 (2)"/>
        <xdr:cNvPicPr preferRelativeResize="1">
          <a:picLocks noChangeAspect="1"/>
        </xdr:cNvPicPr>
      </xdr:nvPicPr>
      <xdr:blipFill>
        <a:blip r:embed="rId1"/>
        <a:stretch>
          <a:fillRect/>
        </a:stretch>
      </xdr:blipFill>
      <xdr:spPr>
        <a:xfrm>
          <a:off x="66675" y="76200"/>
          <a:ext cx="1943100" cy="1476375"/>
        </a:xfrm>
        <a:prstGeom prst="rect">
          <a:avLst/>
        </a:prstGeom>
        <a:noFill/>
        <a:ln w="9525" cmpd="sng">
          <a:noFill/>
        </a:ln>
      </xdr:spPr>
    </xdr:pic>
    <xdr:clientData/>
  </xdr:twoCellAnchor>
  <xdr:twoCellAnchor>
    <xdr:from>
      <xdr:col>1</xdr:col>
      <xdr:colOff>0</xdr:colOff>
      <xdr:row>1</xdr:row>
      <xdr:rowOff>9525</xdr:rowOff>
    </xdr:from>
    <xdr:to>
      <xdr:col>3</xdr:col>
      <xdr:colOff>609600</xdr:colOff>
      <xdr:row>8</xdr:row>
      <xdr:rowOff>152400</xdr:rowOff>
    </xdr:to>
    <xdr:pic>
      <xdr:nvPicPr>
        <xdr:cNvPr id="2" name="Picture 10" descr="Copia (2) de LOGOS 1 (2)"/>
        <xdr:cNvPicPr preferRelativeResize="1">
          <a:picLocks noChangeAspect="1"/>
        </xdr:cNvPicPr>
      </xdr:nvPicPr>
      <xdr:blipFill>
        <a:blip r:embed="rId1"/>
        <a:stretch>
          <a:fillRect/>
        </a:stretch>
      </xdr:blipFill>
      <xdr:spPr>
        <a:xfrm>
          <a:off x="66675" y="76200"/>
          <a:ext cx="1943100" cy="147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3</xdr:col>
      <xdr:colOff>0</xdr:colOff>
      <xdr:row>5</xdr:row>
      <xdr:rowOff>47625</xdr:rowOff>
    </xdr:to>
    <xdr:pic>
      <xdr:nvPicPr>
        <xdr:cNvPr id="1" name="6 Imagen" descr="CNSC.bmp"/>
        <xdr:cNvPicPr preferRelativeResize="1">
          <a:picLocks noChangeAspect="1"/>
        </xdr:cNvPicPr>
      </xdr:nvPicPr>
      <xdr:blipFill>
        <a:blip r:embed="rId1"/>
        <a:stretch>
          <a:fillRect/>
        </a:stretch>
      </xdr:blipFill>
      <xdr:spPr>
        <a:xfrm>
          <a:off x="57150" y="0"/>
          <a:ext cx="1390650" cy="1057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142875</xdr:colOff>
      <xdr:row>8</xdr:row>
      <xdr:rowOff>152400</xdr:rowOff>
    </xdr:to>
    <xdr:pic>
      <xdr:nvPicPr>
        <xdr:cNvPr id="1" name="3 Imagen" descr="CNSC.bmp"/>
        <xdr:cNvPicPr preferRelativeResize="1">
          <a:picLocks noChangeAspect="1"/>
        </xdr:cNvPicPr>
      </xdr:nvPicPr>
      <xdr:blipFill>
        <a:blip r:embed="rId1"/>
        <a:stretch>
          <a:fillRect/>
        </a:stretch>
      </xdr:blipFill>
      <xdr:spPr>
        <a:xfrm>
          <a:off x="561975" y="76200"/>
          <a:ext cx="2286000" cy="1485900"/>
        </a:xfrm>
        <a:prstGeom prst="rect">
          <a:avLst/>
        </a:prstGeom>
        <a:noFill/>
        <a:ln w="9525" cmpd="sng">
          <a:noFill/>
        </a:ln>
      </xdr:spPr>
    </xdr:pic>
    <xdr:clientData/>
  </xdr:twoCellAnchor>
  <xdr:twoCellAnchor editAs="oneCell">
    <xdr:from>
      <xdr:col>1</xdr:col>
      <xdr:colOff>0</xdr:colOff>
      <xdr:row>1</xdr:row>
      <xdr:rowOff>0</xdr:rowOff>
    </xdr:from>
    <xdr:to>
      <xdr:col>4</xdr:col>
      <xdr:colOff>142875</xdr:colOff>
      <xdr:row>8</xdr:row>
      <xdr:rowOff>85725</xdr:rowOff>
    </xdr:to>
    <xdr:pic>
      <xdr:nvPicPr>
        <xdr:cNvPr id="2" name="3 Imagen" descr="CNSC.bmp"/>
        <xdr:cNvPicPr preferRelativeResize="1">
          <a:picLocks noChangeAspect="1"/>
        </xdr:cNvPicPr>
      </xdr:nvPicPr>
      <xdr:blipFill>
        <a:blip r:embed="rId1"/>
        <a:stretch>
          <a:fillRect/>
        </a:stretch>
      </xdr:blipFill>
      <xdr:spPr>
        <a:xfrm>
          <a:off x="561975" y="76200"/>
          <a:ext cx="2286000" cy="1419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95250</xdr:colOff>
      <xdr:row>7</xdr:row>
      <xdr:rowOff>85725</xdr:rowOff>
    </xdr:to>
    <xdr:pic>
      <xdr:nvPicPr>
        <xdr:cNvPr id="1" name="3 Imagen" descr="CNSC.bmp"/>
        <xdr:cNvPicPr preferRelativeResize="1">
          <a:picLocks noChangeAspect="1"/>
        </xdr:cNvPicPr>
      </xdr:nvPicPr>
      <xdr:blipFill>
        <a:blip r:embed="rId1"/>
        <a:stretch>
          <a:fillRect/>
        </a:stretch>
      </xdr:blipFill>
      <xdr:spPr>
        <a:xfrm>
          <a:off x="0" y="0"/>
          <a:ext cx="228600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4"/>
  <sheetViews>
    <sheetView zoomScalePageLayoutView="0" workbookViewId="0" topLeftCell="A24">
      <selection activeCell="A25" sqref="A25:M25"/>
    </sheetView>
  </sheetViews>
  <sheetFormatPr defaultColWidth="6.28125" defaultRowHeight="15" zeroHeight="1"/>
  <cols>
    <col min="1" max="6" width="11.421875" style="17" customWidth="1"/>
    <col min="7" max="7" width="2.28125" style="17" customWidth="1"/>
    <col min="8" max="9" width="11.421875" style="17" customWidth="1"/>
    <col min="10" max="10" width="18.28125" style="17" customWidth="1"/>
    <col min="11" max="11" width="20.57421875" style="17" customWidth="1"/>
    <col min="12" max="12" width="22.57421875" style="17" customWidth="1"/>
    <col min="13" max="13" width="21.140625" style="17" customWidth="1"/>
    <col min="14" max="254" width="0" style="0" hidden="1" customWidth="1"/>
    <col min="255" max="255" width="13.140625" style="0" customWidth="1"/>
  </cols>
  <sheetData>
    <row r="1" spans="1:13" ht="15">
      <c r="A1" s="153"/>
      <c r="B1" s="45"/>
      <c r="C1" s="45"/>
      <c r="D1" s="45"/>
      <c r="E1" s="45"/>
      <c r="F1" s="45"/>
      <c r="G1" s="45"/>
      <c r="H1" s="45"/>
      <c r="I1" s="45"/>
      <c r="J1" s="45"/>
      <c r="K1" s="45"/>
      <c r="L1" s="45"/>
      <c r="M1" s="46"/>
    </row>
    <row r="2" spans="1:13" ht="27" customHeight="1">
      <c r="A2" s="212" t="s">
        <v>219</v>
      </c>
      <c r="B2" s="213"/>
      <c r="C2" s="213"/>
      <c r="D2" s="213"/>
      <c r="E2" s="213"/>
      <c r="F2" s="213"/>
      <c r="G2" s="213"/>
      <c r="H2" s="213"/>
      <c r="I2" s="213"/>
      <c r="J2" s="213"/>
      <c r="K2" s="213"/>
      <c r="L2" s="213"/>
      <c r="M2" s="214"/>
    </row>
    <row r="3" spans="1:13" ht="15.75" thickBot="1">
      <c r="A3" s="212"/>
      <c r="B3" s="213"/>
      <c r="C3" s="213"/>
      <c r="D3" s="213"/>
      <c r="E3" s="213"/>
      <c r="F3" s="213"/>
      <c r="G3" s="213"/>
      <c r="H3" s="213"/>
      <c r="I3" s="213"/>
      <c r="J3" s="213"/>
      <c r="K3" s="213"/>
      <c r="L3" s="213"/>
      <c r="M3" s="214"/>
    </row>
    <row r="4" spans="1:13" ht="55.5" customHeight="1" thickBot="1">
      <c r="A4" s="154"/>
      <c r="B4" s="218" t="s">
        <v>235</v>
      </c>
      <c r="C4" s="219"/>
      <c r="D4" s="219"/>
      <c r="E4" s="219"/>
      <c r="F4" s="219"/>
      <c r="G4" s="219"/>
      <c r="H4" s="219"/>
      <c r="I4" s="219"/>
      <c r="J4" s="219"/>
      <c r="K4" s="219"/>
      <c r="L4" s="219"/>
      <c r="M4" s="220"/>
    </row>
    <row r="5" spans="1:13" ht="15.75" thickBot="1">
      <c r="A5" s="155"/>
      <c r="B5" s="156"/>
      <c r="C5" s="156"/>
      <c r="D5" s="156"/>
      <c r="E5" s="156"/>
      <c r="F5" s="156"/>
      <c r="G5" s="156"/>
      <c r="H5" s="156"/>
      <c r="I5" s="156"/>
      <c r="J5" s="156"/>
      <c r="K5" s="156"/>
      <c r="L5" s="156"/>
      <c r="M5" s="157"/>
    </row>
    <row r="6" spans="1:13" ht="15">
      <c r="A6" s="203" t="s">
        <v>175</v>
      </c>
      <c r="B6" s="204"/>
      <c r="C6" s="204"/>
      <c r="D6" s="204"/>
      <c r="E6" s="204"/>
      <c r="F6" s="204"/>
      <c r="G6" s="204"/>
      <c r="H6" s="204"/>
      <c r="I6" s="204"/>
      <c r="J6" s="204"/>
      <c r="K6" s="204"/>
      <c r="L6" s="204"/>
      <c r="M6" s="205"/>
    </row>
    <row r="7" spans="1:13" ht="21.75" customHeight="1" thickBot="1">
      <c r="A7" s="206"/>
      <c r="B7" s="207"/>
      <c r="C7" s="207"/>
      <c r="D7" s="207"/>
      <c r="E7" s="207"/>
      <c r="F7" s="207"/>
      <c r="G7" s="207"/>
      <c r="H7" s="207"/>
      <c r="I7" s="207"/>
      <c r="J7" s="207"/>
      <c r="K7" s="207"/>
      <c r="L7" s="207"/>
      <c r="M7" s="208"/>
    </row>
    <row r="8" spans="1:13" ht="15" customHeight="1">
      <c r="A8" s="215" t="s">
        <v>180</v>
      </c>
      <c r="B8" s="216"/>
      <c r="C8" s="216"/>
      <c r="D8" s="216"/>
      <c r="E8" s="216"/>
      <c r="F8" s="216"/>
      <c r="G8" s="216"/>
      <c r="H8" s="216"/>
      <c r="I8" s="216"/>
      <c r="J8" s="216"/>
      <c r="K8" s="216"/>
      <c r="L8" s="216"/>
      <c r="M8" s="217"/>
    </row>
    <row r="9" spans="1:13" ht="15" customHeight="1">
      <c r="A9" s="184" t="s">
        <v>225</v>
      </c>
      <c r="B9" s="185"/>
      <c r="C9" s="185"/>
      <c r="D9" s="185"/>
      <c r="E9" s="185"/>
      <c r="F9" s="185"/>
      <c r="G9" s="185"/>
      <c r="H9" s="185"/>
      <c r="I9" s="185"/>
      <c r="J9" s="185"/>
      <c r="K9" s="185"/>
      <c r="L9" s="185"/>
      <c r="M9" s="186"/>
    </row>
    <row r="10" spans="1:13" ht="15" customHeight="1">
      <c r="A10" s="184" t="s">
        <v>226</v>
      </c>
      <c r="B10" s="185"/>
      <c r="C10" s="185"/>
      <c r="D10" s="185"/>
      <c r="E10" s="185"/>
      <c r="F10" s="185"/>
      <c r="G10" s="185"/>
      <c r="H10" s="185"/>
      <c r="I10" s="185"/>
      <c r="J10" s="185"/>
      <c r="K10" s="185"/>
      <c r="L10" s="185"/>
      <c r="M10" s="186"/>
    </row>
    <row r="11" spans="1:13" ht="15" customHeight="1">
      <c r="A11" s="184" t="s">
        <v>227</v>
      </c>
      <c r="B11" s="185"/>
      <c r="C11" s="185"/>
      <c r="D11" s="185"/>
      <c r="E11" s="185"/>
      <c r="F11" s="185"/>
      <c r="G11" s="185"/>
      <c r="H11" s="185"/>
      <c r="I11" s="185"/>
      <c r="J11" s="185"/>
      <c r="K11" s="185"/>
      <c r="L11" s="185"/>
      <c r="M11" s="186"/>
    </row>
    <row r="12" spans="1:13" ht="15" customHeight="1">
      <c r="A12" s="184" t="s">
        <v>228</v>
      </c>
      <c r="B12" s="185"/>
      <c r="C12" s="185"/>
      <c r="D12" s="185"/>
      <c r="E12" s="185"/>
      <c r="F12" s="185"/>
      <c r="G12" s="185"/>
      <c r="H12" s="185"/>
      <c r="I12" s="185"/>
      <c r="J12" s="185"/>
      <c r="K12" s="185"/>
      <c r="L12" s="185"/>
      <c r="M12" s="186"/>
    </row>
    <row r="13" spans="1:13" ht="14.25" customHeight="1">
      <c r="A13" s="184" t="s">
        <v>229</v>
      </c>
      <c r="B13" s="185"/>
      <c r="C13" s="185"/>
      <c r="D13" s="185"/>
      <c r="E13" s="185"/>
      <c r="F13" s="185"/>
      <c r="G13" s="185"/>
      <c r="H13" s="185"/>
      <c r="I13" s="185"/>
      <c r="J13" s="185"/>
      <c r="K13" s="185"/>
      <c r="L13" s="185"/>
      <c r="M13" s="186"/>
    </row>
    <row r="14" spans="1:13" ht="51" customHeight="1">
      <c r="A14" s="184" t="s">
        <v>230</v>
      </c>
      <c r="B14" s="185"/>
      <c r="C14" s="185"/>
      <c r="D14" s="185"/>
      <c r="E14" s="185"/>
      <c r="F14" s="185"/>
      <c r="G14" s="185"/>
      <c r="H14" s="185"/>
      <c r="I14" s="185"/>
      <c r="J14" s="185"/>
      <c r="K14" s="185"/>
      <c r="L14" s="185"/>
      <c r="M14" s="186"/>
    </row>
    <row r="15" spans="1:13" ht="14.25" customHeight="1">
      <c r="A15" s="184" t="s">
        <v>231</v>
      </c>
      <c r="B15" s="185"/>
      <c r="C15" s="185"/>
      <c r="D15" s="185"/>
      <c r="E15" s="185"/>
      <c r="F15" s="185"/>
      <c r="G15" s="185"/>
      <c r="H15" s="185"/>
      <c r="I15" s="185"/>
      <c r="J15" s="185"/>
      <c r="K15" s="185"/>
      <c r="L15" s="185"/>
      <c r="M15" s="186"/>
    </row>
    <row r="16" spans="1:13" ht="189" customHeight="1" thickBot="1">
      <c r="A16" s="184" t="s">
        <v>236</v>
      </c>
      <c r="B16" s="185"/>
      <c r="C16" s="185"/>
      <c r="D16" s="185"/>
      <c r="E16" s="185"/>
      <c r="F16" s="185"/>
      <c r="G16" s="185"/>
      <c r="H16" s="185"/>
      <c r="I16" s="185"/>
      <c r="J16" s="185"/>
      <c r="K16" s="185"/>
      <c r="L16" s="185"/>
      <c r="M16" s="186"/>
    </row>
    <row r="17" spans="1:13" ht="17.25" customHeight="1">
      <c r="A17" s="203" t="s">
        <v>190</v>
      </c>
      <c r="B17" s="204"/>
      <c r="C17" s="204"/>
      <c r="D17" s="204"/>
      <c r="E17" s="204"/>
      <c r="F17" s="204"/>
      <c r="G17" s="204"/>
      <c r="H17" s="204"/>
      <c r="I17" s="204"/>
      <c r="J17" s="204"/>
      <c r="K17" s="204"/>
      <c r="L17" s="204"/>
      <c r="M17" s="205"/>
    </row>
    <row r="18" spans="1:256" ht="26.25" customHeight="1" thickBot="1">
      <c r="A18" s="206"/>
      <c r="B18" s="207"/>
      <c r="C18" s="207"/>
      <c r="D18" s="207"/>
      <c r="E18" s="207"/>
      <c r="F18" s="207"/>
      <c r="G18" s="207"/>
      <c r="H18" s="207"/>
      <c r="I18" s="207"/>
      <c r="J18" s="207"/>
      <c r="K18" s="207"/>
      <c r="L18" s="207"/>
      <c r="M18" s="208"/>
      <c r="IV18" s="132"/>
    </row>
    <row r="19" spans="1:13" ht="150" customHeight="1" thickBot="1">
      <c r="A19" s="202" t="s">
        <v>232</v>
      </c>
      <c r="B19" s="194"/>
      <c r="C19" s="194"/>
      <c r="D19" s="194"/>
      <c r="E19" s="194"/>
      <c r="F19" s="194"/>
      <c r="G19" s="194"/>
      <c r="H19" s="194"/>
      <c r="I19" s="194"/>
      <c r="J19" s="194"/>
      <c r="K19" s="194"/>
      <c r="L19" s="194"/>
      <c r="M19" s="195"/>
    </row>
    <row r="20" spans="1:13" ht="15" customHeight="1">
      <c r="A20" s="203" t="s">
        <v>197</v>
      </c>
      <c r="B20" s="204"/>
      <c r="C20" s="204"/>
      <c r="D20" s="204"/>
      <c r="E20" s="204"/>
      <c r="F20" s="204"/>
      <c r="G20" s="204"/>
      <c r="H20" s="204"/>
      <c r="I20" s="204"/>
      <c r="J20" s="204"/>
      <c r="K20" s="204"/>
      <c r="L20" s="204"/>
      <c r="M20" s="205"/>
    </row>
    <row r="21" spans="1:13" ht="15.75" customHeight="1" thickBot="1">
      <c r="A21" s="206"/>
      <c r="B21" s="207"/>
      <c r="C21" s="207"/>
      <c r="D21" s="207"/>
      <c r="E21" s="207"/>
      <c r="F21" s="207"/>
      <c r="G21" s="207"/>
      <c r="H21" s="207"/>
      <c r="I21" s="207"/>
      <c r="J21" s="207"/>
      <c r="K21" s="207"/>
      <c r="L21" s="207"/>
      <c r="M21" s="208"/>
    </row>
    <row r="22" spans="1:13" s="124" customFormat="1" ht="15.75" customHeight="1" thickBot="1">
      <c r="A22" s="209" t="s">
        <v>204</v>
      </c>
      <c r="B22" s="210"/>
      <c r="C22" s="210"/>
      <c r="D22" s="210"/>
      <c r="E22" s="210"/>
      <c r="F22" s="210"/>
      <c r="G22" s="210"/>
      <c r="H22" s="210"/>
      <c r="I22" s="210"/>
      <c r="J22" s="210"/>
      <c r="K22" s="210"/>
      <c r="L22" s="210"/>
      <c r="M22" s="211"/>
    </row>
    <row r="23" spans="1:13" s="124" customFormat="1" ht="171.75" customHeight="1" thickBot="1">
      <c r="A23" s="202" t="s">
        <v>237</v>
      </c>
      <c r="B23" s="194"/>
      <c r="C23" s="194"/>
      <c r="D23" s="194"/>
      <c r="E23" s="194"/>
      <c r="F23" s="194"/>
      <c r="G23" s="194"/>
      <c r="H23" s="194"/>
      <c r="I23" s="194"/>
      <c r="J23" s="194"/>
      <c r="K23" s="194"/>
      <c r="L23" s="194"/>
      <c r="M23" s="195"/>
    </row>
    <row r="24" spans="1:13" s="124" customFormat="1" ht="36" customHeight="1" thickBot="1">
      <c r="A24" s="187" t="s">
        <v>201</v>
      </c>
      <c r="B24" s="188"/>
      <c r="C24" s="188"/>
      <c r="D24" s="188"/>
      <c r="E24" s="188"/>
      <c r="F24" s="188"/>
      <c r="G24" s="188"/>
      <c r="H24" s="188"/>
      <c r="I24" s="188"/>
      <c r="J24" s="188"/>
      <c r="K24" s="188"/>
      <c r="L24" s="188"/>
      <c r="M24" s="189"/>
    </row>
    <row r="25" spans="1:13" s="124" customFormat="1" ht="108" customHeight="1" thickBot="1">
      <c r="A25" s="190" t="s">
        <v>238</v>
      </c>
      <c r="B25" s="191"/>
      <c r="C25" s="191"/>
      <c r="D25" s="191"/>
      <c r="E25" s="191"/>
      <c r="F25" s="191"/>
      <c r="G25" s="191"/>
      <c r="H25" s="191"/>
      <c r="I25" s="191"/>
      <c r="J25" s="191"/>
      <c r="K25" s="191"/>
      <c r="L25" s="191"/>
      <c r="M25" s="192"/>
    </row>
    <row r="26" spans="1:13" ht="15" customHeight="1">
      <c r="A26" s="203" t="s">
        <v>202</v>
      </c>
      <c r="B26" s="204"/>
      <c r="C26" s="204"/>
      <c r="D26" s="204"/>
      <c r="E26" s="204"/>
      <c r="F26" s="204"/>
      <c r="G26" s="204"/>
      <c r="H26" s="204"/>
      <c r="I26" s="204"/>
      <c r="J26" s="204"/>
      <c r="K26" s="204"/>
      <c r="L26" s="204"/>
      <c r="M26" s="205"/>
    </row>
    <row r="27" spans="1:13" ht="15.75" customHeight="1" thickBot="1">
      <c r="A27" s="206"/>
      <c r="B27" s="207"/>
      <c r="C27" s="207"/>
      <c r="D27" s="207"/>
      <c r="E27" s="207"/>
      <c r="F27" s="207"/>
      <c r="G27" s="207"/>
      <c r="H27" s="207"/>
      <c r="I27" s="207"/>
      <c r="J27" s="207"/>
      <c r="K27" s="207"/>
      <c r="L27" s="207"/>
      <c r="M27" s="208"/>
    </row>
    <row r="28" spans="1:13" ht="107.25" customHeight="1" thickBot="1">
      <c r="A28" s="193" t="s">
        <v>218</v>
      </c>
      <c r="B28" s="194"/>
      <c r="C28" s="194"/>
      <c r="D28" s="194"/>
      <c r="E28" s="194"/>
      <c r="F28" s="194"/>
      <c r="G28" s="194"/>
      <c r="H28" s="194"/>
      <c r="I28" s="194"/>
      <c r="J28" s="194"/>
      <c r="K28" s="194"/>
      <c r="L28" s="194"/>
      <c r="M28" s="195"/>
    </row>
    <row r="29" spans="1:13" ht="15" customHeight="1">
      <c r="A29" s="203" t="s">
        <v>203</v>
      </c>
      <c r="B29" s="204"/>
      <c r="C29" s="204"/>
      <c r="D29" s="204"/>
      <c r="E29" s="204"/>
      <c r="F29" s="204"/>
      <c r="G29" s="204"/>
      <c r="H29" s="204"/>
      <c r="I29" s="204"/>
      <c r="J29" s="204"/>
      <c r="K29" s="204"/>
      <c r="L29" s="204"/>
      <c r="M29" s="205"/>
    </row>
    <row r="30" spans="1:13" ht="15.75" customHeight="1" thickBot="1">
      <c r="A30" s="206"/>
      <c r="B30" s="207"/>
      <c r="C30" s="207"/>
      <c r="D30" s="207"/>
      <c r="E30" s="207"/>
      <c r="F30" s="207"/>
      <c r="G30" s="207"/>
      <c r="H30" s="207"/>
      <c r="I30" s="207"/>
      <c r="J30" s="207"/>
      <c r="K30" s="207"/>
      <c r="L30" s="207"/>
      <c r="M30" s="208"/>
    </row>
    <row r="31" spans="1:13" ht="81" customHeight="1" thickBot="1">
      <c r="A31" s="202" t="s">
        <v>239</v>
      </c>
      <c r="B31" s="194"/>
      <c r="C31" s="194"/>
      <c r="D31" s="194"/>
      <c r="E31" s="194"/>
      <c r="F31" s="194"/>
      <c r="G31" s="194"/>
      <c r="H31" s="194"/>
      <c r="I31" s="194"/>
      <c r="J31" s="194"/>
      <c r="K31" s="194"/>
      <c r="L31" s="194"/>
      <c r="M31" s="195"/>
    </row>
    <row r="32" spans="1:13" ht="15" customHeight="1">
      <c r="A32" s="196" t="s">
        <v>174</v>
      </c>
      <c r="B32" s="197"/>
      <c r="C32" s="197"/>
      <c r="D32" s="197"/>
      <c r="E32" s="197"/>
      <c r="F32" s="197"/>
      <c r="G32" s="197"/>
      <c r="H32" s="197"/>
      <c r="I32" s="197"/>
      <c r="J32" s="197"/>
      <c r="K32" s="197"/>
      <c r="L32" s="197"/>
      <c r="M32" s="198"/>
    </row>
    <row r="33" spans="1:13" ht="15.75" customHeight="1" thickBot="1">
      <c r="A33" s="199"/>
      <c r="B33" s="200"/>
      <c r="C33" s="200"/>
      <c r="D33" s="200"/>
      <c r="E33" s="200"/>
      <c r="F33" s="200"/>
      <c r="G33" s="200"/>
      <c r="H33" s="200"/>
      <c r="I33" s="200"/>
      <c r="J33" s="200"/>
      <c r="K33" s="200"/>
      <c r="L33" s="200"/>
      <c r="M33" s="201"/>
    </row>
    <row r="34" spans="1:13" s="115" customFormat="1" ht="49.5" customHeight="1" thickBot="1">
      <c r="A34" s="202" t="s">
        <v>233</v>
      </c>
      <c r="B34" s="219"/>
      <c r="C34" s="219"/>
      <c r="D34" s="219"/>
      <c r="E34" s="219"/>
      <c r="F34" s="219"/>
      <c r="G34" s="219"/>
      <c r="H34" s="219"/>
      <c r="I34" s="219"/>
      <c r="J34" s="219"/>
      <c r="K34" s="219"/>
      <c r="L34" s="219"/>
      <c r="M34" s="220"/>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0.5" customHeight="1"/>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sheetData>
  <sheetProtection/>
  <mergeCells count="25">
    <mergeCell ref="A34:M34"/>
    <mergeCell ref="A12:M12"/>
    <mergeCell ref="A13:M13"/>
    <mergeCell ref="A14:M14"/>
    <mergeCell ref="A15:M15"/>
    <mergeCell ref="A16:M16"/>
    <mergeCell ref="A31:M31"/>
    <mergeCell ref="A23:M23"/>
    <mergeCell ref="A20:M21"/>
    <mergeCell ref="A17:M18"/>
    <mergeCell ref="A2:M3"/>
    <mergeCell ref="A6:M7"/>
    <mergeCell ref="A8:M8"/>
    <mergeCell ref="A9:M9"/>
    <mergeCell ref="A10:M10"/>
    <mergeCell ref="B4:M4"/>
    <mergeCell ref="A11:M11"/>
    <mergeCell ref="A24:M24"/>
    <mergeCell ref="A25:M25"/>
    <mergeCell ref="A28:M28"/>
    <mergeCell ref="A32:M33"/>
    <mergeCell ref="A19:M19"/>
    <mergeCell ref="A26:M27"/>
    <mergeCell ref="A29:M30"/>
    <mergeCell ref="A22:M22"/>
  </mergeCells>
  <printOptions/>
  <pageMargins left="0.35433070866141736" right="0.1968503937007874" top="0.42" bottom="0.2362204724409449" header="0.31496062992125984" footer="0.25"/>
  <pageSetup horizontalDpi="600" verticalDpi="600" orientation="landscape" scale="75" r:id="rId2"/>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106"/>
  <sheetViews>
    <sheetView zoomScale="75" zoomScaleNormal="75" zoomScaleSheetLayoutView="75" zoomScalePageLayoutView="0" workbookViewId="0" topLeftCell="A31">
      <selection activeCell="IV29" sqref="IV29"/>
    </sheetView>
  </sheetViews>
  <sheetFormatPr defaultColWidth="3.8515625" defaultRowHeight="15" zeroHeight="1"/>
  <cols>
    <col min="1" max="1" width="6.8515625" style="1" customWidth="1"/>
    <col min="2" max="2" width="20.57421875" style="1" customWidth="1"/>
    <col min="3" max="3" width="24.7109375" style="1" customWidth="1"/>
    <col min="4" max="4" width="20.8515625" style="1" customWidth="1"/>
    <col min="5" max="12" width="11.00390625" style="1" customWidth="1"/>
    <col min="13" max="13" width="9.140625" style="1" customWidth="1"/>
    <col min="14" max="15" width="11.00390625" style="1" customWidth="1"/>
    <col min="16" max="16" width="12.7109375" style="1" customWidth="1"/>
    <col min="17" max="17" width="12.00390625" style="1" customWidth="1"/>
    <col min="18" max="18" width="12.7109375" style="1" customWidth="1"/>
    <col min="19" max="255" width="11.421875" style="7" hidden="1" customWidth="1"/>
    <col min="256" max="16384" width="3.8515625" style="7" customWidth="1"/>
  </cols>
  <sheetData>
    <row r="1" spans="1:18" s="11" customFormat="1" ht="30" customHeight="1" thickBot="1">
      <c r="A1" s="253"/>
      <c r="B1" s="253"/>
      <c r="C1" s="253"/>
      <c r="D1" s="242" t="s">
        <v>181</v>
      </c>
      <c r="E1" s="243"/>
      <c r="F1" s="243"/>
      <c r="G1" s="243"/>
      <c r="H1" s="243"/>
      <c r="I1" s="243"/>
      <c r="J1" s="243"/>
      <c r="K1" s="243"/>
      <c r="L1" s="243"/>
      <c r="M1" s="243"/>
      <c r="N1" s="243"/>
      <c r="O1" s="244"/>
      <c r="P1" s="286"/>
      <c r="Q1" s="286"/>
      <c r="R1" s="286"/>
    </row>
    <row r="2" spans="1:18" s="11" customFormat="1" ht="16.5" customHeight="1" thickBot="1">
      <c r="A2" s="253"/>
      <c r="B2" s="253"/>
      <c r="C2" s="253"/>
      <c r="D2" s="245"/>
      <c r="E2" s="246"/>
      <c r="F2" s="246"/>
      <c r="G2" s="246"/>
      <c r="H2" s="246"/>
      <c r="I2" s="246"/>
      <c r="J2" s="246"/>
      <c r="K2" s="246"/>
      <c r="L2" s="246"/>
      <c r="M2" s="246"/>
      <c r="N2" s="246"/>
      <c r="O2" s="247"/>
      <c r="P2" s="286"/>
      <c r="Q2" s="286"/>
      <c r="R2" s="286"/>
    </row>
    <row r="3" spans="1:18" s="11" customFormat="1" ht="8.25" customHeight="1" thickBot="1">
      <c r="A3" s="253"/>
      <c r="B3" s="253"/>
      <c r="C3" s="253"/>
      <c r="D3" s="270" t="s">
        <v>182</v>
      </c>
      <c r="E3" s="271"/>
      <c r="F3" s="271"/>
      <c r="G3" s="271"/>
      <c r="H3" s="271"/>
      <c r="I3" s="271"/>
      <c r="J3" s="271"/>
      <c r="K3" s="271"/>
      <c r="L3" s="271"/>
      <c r="M3" s="271"/>
      <c r="N3" s="271"/>
      <c r="O3" s="272"/>
      <c r="P3" s="286"/>
      <c r="Q3" s="286"/>
      <c r="R3" s="286"/>
    </row>
    <row r="4" spans="1:18" s="11" customFormat="1" ht="15" customHeight="1" thickBot="1">
      <c r="A4" s="253"/>
      <c r="B4" s="253"/>
      <c r="C4" s="253"/>
      <c r="D4" s="273"/>
      <c r="E4" s="274"/>
      <c r="F4" s="274"/>
      <c r="G4" s="274"/>
      <c r="H4" s="274"/>
      <c r="I4" s="274"/>
      <c r="J4" s="274"/>
      <c r="K4" s="274"/>
      <c r="L4" s="274"/>
      <c r="M4" s="274"/>
      <c r="N4" s="274"/>
      <c r="O4" s="275"/>
      <c r="P4" s="286"/>
      <c r="Q4" s="286"/>
      <c r="R4" s="286"/>
    </row>
    <row r="5" spans="1:18" s="11" customFormat="1" ht="15" customHeight="1" thickBot="1">
      <c r="A5" s="253"/>
      <c r="B5" s="253"/>
      <c r="C5" s="253"/>
      <c r="D5" s="359" t="s">
        <v>58</v>
      </c>
      <c r="E5" s="360"/>
      <c r="F5" s="361"/>
      <c r="G5" s="277" t="s">
        <v>66</v>
      </c>
      <c r="H5" s="278"/>
      <c r="I5" s="278"/>
      <c r="J5" s="278"/>
      <c r="K5" s="278"/>
      <c r="L5" s="278"/>
      <c r="M5" s="278"/>
      <c r="N5" s="278"/>
      <c r="O5" s="279"/>
      <c r="P5" s="286"/>
      <c r="Q5" s="286"/>
      <c r="R5" s="286"/>
    </row>
    <row r="6" spans="1:18" s="11" customFormat="1" ht="15" customHeight="1" thickBot="1">
      <c r="A6" s="253"/>
      <c r="B6" s="253"/>
      <c r="C6" s="254"/>
      <c r="D6" s="362"/>
      <c r="E6" s="363"/>
      <c r="F6" s="364"/>
      <c r="G6" s="263" t="s">
        <v>185</v>
      </c>
      <c r="H6" s="264"/>
      <c r="I6" s="264"/>
      <c r="J6" s="264"/>
      <c r="K6" s="265"/>
      <c r="L6" s="260" t="s">
        <v>186</v>
      </c>
      <c r="M6" s="261"/>
      <c r="N6" s="261"/>
      <c r="O6" s="262"/>
      <c r="P6" s="286"/>
      <c r="Q6" s="286"/>
      <c r="R6" s="286"/>
    </row>
    <row r="7" spans="1:255" s="11" customFormat="1" ht="21.75" customHeight="1" thickBot="1">
      <c r="A7" s="365" t="s">
        <v>0</v>
      </c>
      <c r="B7" s="292"/>
      <c r="C7" s="302" t="s">
        <v>240</v>
      </c>
      <c r="D7" s="303"/>
      <c r="E7" s="303"/>
      <c r="F7" s="303"/>
      <c r="G7" s="303"/>
      <c r="H7" s="303"/>
      <c r="I7" s="303"/>
      <c r="J7" s="303"/>
      <c r="K7" s="303"/>
      <c r="L7" s="303"/>
      <c r="M7" s="303"/>
      <c r="N7" s="303"/>
      <c r="O7" s="303"/>
      <c r="P7" s="303"/>
      <c r="Q7" s="303"/>
      <c r="R7" s="304"/>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83" customFormat="1" ht="16.5" thickBot="1">
      <c r="A8" s="287" t="s">
        <v>1</v>
      </c>
      <c r="B8" s="288"/>
      <c r="C8" s="288"/>
      <c r="D8" s="289"/>
      <c r="E8" s="81" t="s">
        <v>2</v>
      </c>
      <c r="F8" s="81" t="s">
        <v>3</v>
      </c>
      <c r="G8" s="81" t="s">
        <v>4</v>
      </c>
      <c r="H8" s="293" t="s">
        <v>5</v>
      </c>
      <c r="I8" s="122" t="s">
        <v>2</v>
      </c>
      <c r="J8" s="122" t="s">
        <v>3</v>
      </c>
      <c r="K8" s="122" t="s">
        <v>4</v>
      </c>
      <c r="L8" s="287" t="s">
        <v>6</v>
      </c>
      <c r="M8" s="288"/>
      <c r="N8" s="288"/>
      <c r="O8" s="289"/>
      <c r="P8" s="123" t="s">
        <v>2</v>
      </c>
      <c r="Q8" s="122" t="s">
        <v>3</v>
      </c>
      <c r="R8" s="122" t="s">
        <v>4</v>
      </c>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162"/>
    </row>
    <row r="9" spans="1:255" s="83" customFormat="1" ht="16.5" thickBot="1">
      <c r="A9" s="290"/>
      <c r="B9" s="291"/>
      <c r="C9" s="291"/>
      <c r="D9" s="292"/>
      <c r="E9" s="12"/>
      <c r="F9" s="12"/>
      <c r="G9" s="12"/>
      <c r="H9" s="294"/>
      <c r="I9" s="12"/>
      <c r="J9" s="12"/>
      <c r="K9" s="12"/>
      <c r="L9" s="290"/>
      <c r="M9" s="291"/>
      <c r="N9" s="291"/>
      <c r="O9" s="292"/>
      <c r="P9" s="82"/>
      <c r="Q9" s="12"/>
      <c r="R9" s="12"/>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162"/>
    </row>
    <row r="10" spans="1:255" s="11" customFormat="1" ht="15.75" customHeight="1">
      <c r="A10" s="287" t="s">
        <v>147</v>
      </c>
      <c r="B10" s="366"/>
      <c r="C10" s="366"/>
      <c r="D10" s="366"/>
      <c r="E10" s="367"/>
      <c r="F10" s="248"/>
      <c r="G10" s="295" t="s">
        <v>148</v>
      </c>
      <c r="H10" s="296"/>
      <c r="I10" s="296"/>
      <c r="J10" s="297"/>
      <c r="K10" s="280"/>
      <c r="L10" s="281"/>
      <c r="M10" s="281"/>
      <c r="N10" s="281"/>
      <c r="O10" s="281"/>
      <c r="P10" s="281"/>
      <c r="Q10" s="281"/>
      <c r="R10" s="28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s="11" customFormat="1" ht="15.75" customHeight="1" thickBot="1">
      <c r="A11" s="368"/>
      <c r="B11" s="369"/>
      <c r="C11" s="369"/>
      <c r="D11" s="369"/>
      <c r="E11" s="370"/>
      <c r="F11" s="249"/>
      <c r="G11" s="298"/>
      <c r="H11" s="299"/>
      <c r="I11" s="299"/>
      <c r="J11" s="300"/>
      <c r="K11" s="283"/>
      <c r="L11" s="284"/>
      <c r="M11" s="284"/>
      <c r="N11" s="284"/>
      <c r="O11" s="284"/>
      <c r="P11" s="284"/>
      <c r="Q11" s="284"/>
      <c r="R11" s="285"/>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s="11" customFormat="1" ht="45" customHeight="1" thickBot="1">
      <c r="A12" s="235" t="s">
        <v>189</v>
      </c>
      <c r="B12" s="266" t="s">
        <v>7</v>
      </c>
      <c r="C12" s="266"/>
      <c r="D12" s="227" t="s">
        <v>8</v>
      </c>
      <c r="E12" s="227"/>
      <c r="F12" s="227"/>
      <c r="G12" s="227"/>
      <c r="H12" s="227"/>
      <c r="I12" s="266" t="s">
        <v>47</v>
      </c>
      <c r="J12" s="266"/>
      <c r="K12" s="266"/>
      <c r="L12" s="266"/>
      <c r="M12" s="266"/>
      <c r="N12" s="267" t="s">
        <v>48</v>
      </c>
      <c r="O12" s="268"/>
      <c r="P12" s="268"/>
      <c r="Q12" s="268"/>
      <c r="R12" s="269"/>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11" customFormat="1" ht="26.25" customHeight="1" thickBot="1">
      <c r="A13" s="236"/>
      <c r="B13" s="266" t="s">
        <v>9</v>
      </c>
      <c r="C13" s="266"/>
      <c r="D13" s="223"/>
      <c r="E13" s="223"/>
      <c r="F13" s="223"/>
      <c r="G13" s="223"/>
      <c r="H13" s="223"/>
      <c r="I13" s="223"/>
      <c r="J13" s="223"/>
      <c r="K13" s="223"/>
      <c r="L13" s="223"/>
      <c r="M13" s="223"/>
      <c r="N13" s="224"/>
      <c r="O13" s="225"/>
      <c r="P13" s="225"/>
      <c r="Q13" s="225"/>
      <c r="R13" s="226"/>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s="11" customFormat="1" ht="27" customHeight="1" thickBot="1">
      <c r="A14" s="236"/>
      <c r="B14" s="276" t="s">
        <v>10</v>
      </c>
      <c r="C14" s="276"/>
      <c r="D14" s="238"/>
      <c r="E14" s="238"/>
      <c r="F14" s="238"/>
      <c r="G14" s="238"/>
      <c r="H14" s="238"/>
      <c r="I14" s="238"/>
      <c r="J14" s="238"/>
      <c r="K14" s="238"/>
      <c r="L14" s="238"/>
      <c r="M14" s="238"/>
      <c r="N14" s="239"/>
      <c r="O14" s="240"/>
      <c r="P14" s="240"/>
      <c r="Q14" s="240"/>
      <c r="R14" s="241"/>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s="11" customFormat="1" ht="49.5" customHeight="1" thickBot="1">
      <c r="A15" s="236"/>
      <c r="B15" s="305" t="s">
        <v>187</v>
      </c>
      <c r="C15" s="305"/>
      <c r="D15" s="223"/>
      <c r="E15" s="223"/>
      <c r="F15" s="223"/>
      <c r="G15" s="223"/>
      <c r="H15" s="223"/>
      <c r="I15" s="223"/>
      <c r="J15" s="223"/>
      <c r="K15" s="223"/>
      <c r="L15" s="223"/>
      <c r="M15" s="223"/>
      <c r="N15" s="224"/>
      <c r="O15" s="225"/>
      <c r="P15" s="225"/>
      <c r="Q15" s="225"/>
      <c r="R15" s="226"/>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s="11" customFormat="1" ht="41.25" customHeight="1" thickBot="1">
      <c r="A16" s="237"/>
      <c r="B16" s="276" t="s">
        <v>22</v>
      </c>
      <c r="C16" s="276"/>
      <c r="D16" s="301"/>
      <c r="E16" s="301"/>
      <c r="F16" s="301"/>
      <c r="G16" s="301"/>
      <c r="H16" s="301"/>
      <c r="I16" s="301"/>
      <c r="J16" s="301"/>
      <c r="K16" s="301"/>
      <c r="L16" s="301"/>
      <c r="M16" s="301"/>
      <c r="N16" s="224"/>
      <c r="O16" s="225"/>
      <c r="P16" s="225"/>
      <c r="Q16" s="225"/>
      <c r="R16" s="226"/>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s="11" customFormat="1" ht="16.5" thickBot="1">
      <c r="A17" s="234" t="s">
        <v>11</v>
      </c>
      <c r="B17" s="234"/>
      <c r="C17" s="234"/>
      <c r="D17" s="234"/>
      <c r="E17" s="234"/>
      <c r="F17" s="234"/>
      <c r="G17" s="234"/>
      <c r="H17" s="234"/>
      <c r="I17" s="234"/>
      <c r="J17" s="234"/>
      <c r="K17" s="234"/>
      <c r="L17" s="234"/>
      <c r="M17" s="234"/>
      <c r="N17" s="234"/>
      <c r="O17" s="234"/>
      <c r="P17" s="234"/>
      <c r="Q17" s="234"/>
      <c r="R17" s="234"/>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s="11" customFormat="1" ht="17.25" customHeight="1">
      <c r="A18" s="119"/>
      <c r="B18" s="120"/>
      <c r="C18" s="120"/>
      <c r="D18" s="120"/>
      <c r="E18" s="120"/>
      <c r="F18" s="120"/>
      <c r="G18" s="120"/>
      <c r="H18" s="120"/>
      <c r="I18" s="120"/>
      <c r="J18" s="120"/>
      <c r="K18" s="120"/>
      <c r="L18" s="120"/>
      <c r="M18" s="120"/>
      <c r="N18" s="120"/>
      <c r="O18" s="120"/>
      <c r="P18" s="120"/>
      <c r="Q18" s="120"/>
      <c r="R18" s="121"/>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s="11" customFormat="1" ht="47.25" customHeight="1" thickBot="1">
      <c r="A19" s="375"/>
      <c r="B19" s="376"/>
      <c r="C19" s="376"/>
      <c r="D19" s="376"/>
      <c r="E19" s="376"/>
      <c r="F19" s="376"/>
      <c r="G19" s="376"/>
      <c r="H19" s="376"/>
      <c r="I19" s="376"/>
      <c r="J19" s="376"/>
      <c r="K19" s="376"/>
      <c r="L19" s="376"/>
      <c r="M19" s="376"/>
      <c r="N19" s="376"/>
      <c r="O19" s="376"/>
      <c r="P19" s="376"/>
      <c r="Q19" s="376"/>
      <c r="R19" s="377"/>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s="11" customFormat="1" ht="15.75" thickBot="1">
      <c r="A20" s="228" t="s">
        <v>24</v>
      </c>
      <c r="B20" s="229"/>
      <c r="C20" s="229"/>
      <c r="D20" s="229"/>
      <c r="E20" s="229"/>
      <c r="F20" s="229"/>
      <c r="G20" s="229"/>
      <c r="H20" s="229"/>
      <c r="I20" s="229"/>
      <c r="J20" s="229"/>
      <c r="K20" s="229"/>
      <c r="L20" s="229"/>
      <c r="M20" s="229"/>
      <c r="N20" s="229"/>
      <c r="O20" s="229"/>
      <c r="P20" s="229"/>
      <c r="Q20" s="229"/>
      <c r="R20" s="230"/>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11" customFormat="1" ht="30.75" customHeight="1" thickBot="1">
      <c r="A21" s="321" t="s">
        <v>176</v>
      </c>
      <c r="B21" s="322"/>
      <c r="C21" s="322"/>
      <c r="D21" s="323"/>
      <c r="E21" s="321" t="s">
        <v>49</v>
      </c>
      <c r="F21" s="322"/>
      <c r="G21" s="322"/>
      <c r="H21" s="322"/>
      <c r="I21" s="323"/>
      <c r="J21" s="313" t="s">
        <v>50</v>
      </c>
      <c r="K21" s="314"/>
      <c r="L21" s="314"/>
      <c r="M21" s="315"/>
      <c r="N21" s="319" t="s">
        <v>61</v>
      </c>
      <c r="O21" s="320"/>
      <c r="P21" s="10" t="s">
        <v>183</v>
      </c>
      <c r="Q21" s="10" t="s">
        <v>184</v>
      </c>
      <c r="R21" s="231" t="s">
        <v>25</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11" customFormat="1" ht="21.75" customHeight="1">
      <c r="A22" s="313"/>
      <c r="B22" s="314"/>
      <c r="C22" s="314"/>
      <c r="D22" s="315"/>
      <c r="E22" s="313"/>
      <c r="F22" s="314"/>
      <c r="G22" s="314"/>
      <c r="H22" s="314"/>
      <c r="I22" s="315"/>
      <c r="J22" s="313"/>
      <c r="K22" s="314"/>
      <c r="L22" s="314"/>
      <c r="M22" s="315"/>
      <c r="N22" s="319"/>
      <c r="O22" s="320"/>
      <c r="P22" s="307" t="s">
        <v>178</v>
      </c>
      <c r="Q22" s="307" t="s">
        <v>178</v>
      </c>
      <c r="R22" s="23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11" customFormat="1" ht="27" customHeight="1">
      <c r="A23" s="313"/>
      <c r="B23" s="314"/>
      <c r="C23" s="314"/>
      <c r="D23" s="315"/>
      <c r="E23" s="313"/>
      <c r="F23" s="314"/>
      <c r="G23" s="314"/>
      <c r="H23" s="314"/>
      <c r="I23" s="315"/>
      <c r="J23" s="313"/>
      <c r="K23" s="314"/>
      <c r="L23" s="314"/>
      <c r="M23" s="315"/>
      <c r="N23" s="319"/>
      <c r="O23" s="320"/>
      <c r="P23" s="309"/>
      <c r="Q23" s="309"/>
      <c r="R23" s="23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s="11" customFormat="1" ht="23.25" customHeight="1" thickBot="1">
      <c r="A24" s="316"/>
      <c r="B24" s="317"/>
      <c r="C24" s="317"/>
      <c r="D24" s="318"/>
      <c r="E24" s="316"/>
      <c r="F24" s="317"/>
      <c r="G24" s="317"/>
      <c r="H24" s="317"/>
      <c r="I24" s="318"/>
      <c r="J24" s="316"/>
      <c r="K24" s="317"/>
      <c r="L24" s="317"/>
      <c r="M24" s="318"/>
      <c r="N24" s="319"/>
      <c r="O24" s="320"/>
      <c r="P24" s="311"/>
      <c r="Q24" s="311"/>
      <c r="R24" s="233"/>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s="11" customFormat="1" ht="180" customHeight="1" thickBot="1">
      <c r="A25" s="118">
        <v>1</v>
      </c>
      <c r="B25" s="255"/>
      <c r="C25" s="256"/>
      <c r="D25" s="257"/>
      <c r="E25" s="250"/>
      <c r="F25" s="251"/>
      <c r="G25" s="251"/>
      <c r="H25" s="251"/>
      <c r="I25" s="252"/>
      <c r="J25" s="250"/>
      <c r="K25" s="251"/>
      <c r="L25" s="251"/>
      <c r="M25" s="252"/>
      <c r="N25" s="258"/>
      <c r="O25" s="259"/>
      <c r="P25" s="117"/>
      <c r="Q25" s="117"/>
      <c r="R25" s="131">
        <f aca="true" t="shared" si="0" ref="R25:R30">IF(SUM(P25:Q25)&gt;N25,"Ajuste el porcentaje",SUM(P25:Q25))</f>
        <v>0</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s="163" customFormat="1" ht="124.5" customHeight="1" thickBot="1">
      <c r="A26" s="116">
        <v>2</v>
      </c>
      <c r="B26" s="250"/>
      <c r="C26" s="251"/>
      <c r="D26" s="252"/>
      <c r="E26" s="250"/>
      <c r="F26" s="251"/>
      <c r="G26" s="251"/>
      <c r="H26" s="251"/>
      <c r="I26" s="252"/>
      <c r="J26" s="250"/>
      <c r="K26" s="251"/>
      <c r="L26" s="251"/>
      <c r="M26" s="252"/>
      <c r="N26" s="258"/>
      <c r="O26" s="259"/>
      <c r="P26" s="117"/>
      <c r="Q26" s="117"/>
      <c r="R26" s="131">
        <f t="shared" si="0"/>
        <v>0</v>
      </c>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163" customFormat="1" ht="180" customHeight="1" thickBot="1">
      <c r="A27" s="116">
        <v>3</v>
      </c>
      <c r="B27" s="250"/>
      <c r="C27" s="251"/>
      <c r="D27" s="252"/>
      <c r="E27" s="250"/>
      <c r="F27" s="251"/>
      <c r="G27" s="251"/>
      <c r="H27" s="251"/>
      <c r="I27" s="252"/>
      <c r="J27" s="250"/>
      <c r="K27" s="251"/>
      <c r="L27" s="251"/>
      <c r="M27" s="252"/>
      <c r="N27" s="258"/>
      <c r="O27" s="259"/>
      <c r="P27" s="117"/>
      <c r="Q27" s="117"/>
      <c r="R27" s="131">
        <f t="shared" si="0"/>
        <v>0</v>
      </c>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6" s="163" customFormat="1" ht="162" customHeight="1" thickBot="1">
      <c r="A28" s="116">
        <v>4</v>
      </c>
      <c r="B28" s="250"/>
      <c r="C28" s="251"/>
      <c r="D28" s="252"/>
      <c r="E28" s="250"/>
      <c r="F28" s="251"/>
      <c r="G28" s="251"/>
      <c r="H28" s="251"/>
      <c r="I28" s="252"/>
      <c r="J28" s="250"/>
      <c r="K28" s="251"/>
      <c r="L28" s="251"/>
      <c r="M28" s="252"/>
      <c r="N28" s="258"/>
      <c r="O28" s="259"/>
      <c r="P28" s="117"/>
      <c r="Q28" s="117"/>
      <c r="R28" s="131">
        <f t="shared" si="0"/>
        <v>0</v>
      </c>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221"/>
    </row>
    <row r="29" spans="1:255" s="163" customFormat="1" ht="158.25" customHeight="1" thickBot="1">
      <c r="A29" s="116">
        <v>5</v>
      </c>
      <c r="B29" s="250"/>
      <c r="C29" s="251"/>
      <c r="D29" s="252"/>
      <c r="E29" s="250"/>
      <c r="F29" s="251"/>
      <c r="G29" s="251"/>
      <c r="H29" s="251"/>
      <c r="I29" s="252"/>
      <c r="J29" s="250"/>
      <c r="K29" s="251"/>
      <c r="L29" s="251"/>
      <c r="M29" s="252"/>
      <c r="N29" s="258"/>
      <c r="O29" s="259"/>
      <c r="P29" s="117"/>
      <c r="Q29" s="117"/>
      <c r="R29" s="131">
        <f t="shared" si="0"/>
        <v>0</v>
      </c>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6" s="163" customFormat="1" ht="108" customHeight="1" thickBot="1">
      <c r="A30" s="116">
        <v>6</v>
      </c>
      <c r="B30" s="250"/>
      <c r="C30" s="251"/>
      <c r="D30" s="252"/>
      <c r="E30" s="250"/>
      <c r="F30" s="251"/>
      <c r="G30" s="251"/>
      <c r="H30" s="251"/>
      <c r="I30" s="252"/>
      <c r="J30" s="250"/>
      <c r="K30" s="251"/>
      <c r="L30" s="251"/>
      <c r="M30" s="252"/>
      <c r="N30" s="258"/>
      <c r="O30" s="259"/>
      <c r="P30" s="117"/>
      <c r="Q30" s="117"/>
      <c r="R30" s="131">
        <f t="shared" si="0"/>
        <v>0</v>
      </c>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221"/>
    </row>
    <row r="31" spans="1:255" s="163" customFormat="1" ht="14.25" customHeight="1">
      <c r="A31" s="321" t="s">
        <v>26</v>
      </c>
      <c r="B31" s="322"/>
      <c r="C31" s="322"/>
      <c r="D31" s="323"/>
      <c r="E31" s="378">
        <f>MAX(A25:A30)</f>
        <v>6</v>
      </c>
      <c r="F31" s="379"/>
      <c r="G31" s="380"/>
      <c r="H31" s="384" t="s">
        <v>25</v>
      </c>
      <c r="I31" s="385"/>
      <c r="J31" s="385"/>
      <c r="K31" s="385"/>
      <c r="L31" s="385"/>
      <c r="M31" s="388">
        <f>IF(SUM(N25:N30)&gt;100%,"Porcentaje Esperado no puede ser mayor que 100%",SUM(N25:N30))</f>
        <v>0</v>
      </c>
      <c r="N31" s="389"/>
      <c r="O31" s="390"/>
      <c r="P31" s="373"/>
      <c r="Q31" s="373">
        <f>IF(SUM(Q25:Q30)&gt;100%,"Ajuste el % Alcanzado",SUM(Q25:Q30))</f>
        <v>0</v>
      </c>
      <c r="R31" s="371">
        <f>IF(SUM(R25:R30)&gt;100%,"Ajuste el % Alcanzado",SUM(R25:R30))</f>
        <v>0</v>
      </c>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s="163" customFormat="1" ht="15" customHeight="1" thickBot="1">
      <c r="A32" s="316"/>
      <c r="B32" s="317"/>
      <c r="C32" s="317"/>
      <c r="D32" s="318"/>
      <c r="E32" s="381"/>
      <c r="F32" s="382"/>
      <c r="G32" s="383"/>
      <c r="H32" s="386"/>
      <c r="I32" s="387"/>
      <c r="J32" s="387"/>
      <c r="K32" s="387"/>
      <c r="L32" s="387"/>
      <c r="M32" s="391"/>
      <c r="N32" s="392"/>
      <c r="O32" s="393"/>
      <c r="P32" s="374"/>
      <c r="Q32" s="374"/>
      <c r="R32" s="37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s="163" customFormat="1" ht="33.75" customHeight="1" thickBot="1">
      <c r="A33" s="307" t="s">
        <v>27</v>
      </c>
      <c r="B33" s="308"/>
      <c r="C33" s="308"/>
      <c r="D33" s="336"/>
      <c r="E33" s="307" t="s">
        <v>55</v>
      </c>
      <c r="F33" s="308"/>
      <c r="G33" s="336"/>
      <c r="H33" s="337" t="s">
        <v>179</v>
      </c>
      <c r="I33" s="338"/>
      <c r="J33" s="339"/>
      <c r="K33" s="307" t="s">
        <v>28</v>
      </c>
      <c r="L33" s="308"/>
      <c r="M33" s="336"/>
      <c r="N33" s="307" t="s">
        <v>29</v>
      </c>
      <c r="O33" s="336"/>
      <c r="P33" s="324" t="s">
        <v>30</v>
      </c>
      <c r="Q33" s="326"/>
      <c r="R33" s="161" t="s">
        <v>64</v>
      </c>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s="163" customFormat="1" ht="39" customHeight="1" thickBot="1">
      <c r="A34" s="136"/>
      <c r="B34" s="140"/>
      <c r="C34" s="140"/>
      <c r="D34" s="137"/>
      <c r="E34" s="333"/>
      <c r="F34" s="334"/>
      <c r="G34" s="335"/>
      <c r="H34" s="333"/>
      <c r="I34" s="334"/>
      <c r="J34" s="335"/>
      <c r="K34" s="311"/>
      <c r="L34" s="312"/>
      <c r="M34" s="354"/>
      <c r="N34" s="357"/>
      <c r="O34" s="358"/>
      <c r="P34" s="333"/>
      <c r="Q34" s="335"/>
      <c r="R34" s="130"/>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s="163" customFormat="1" ht="15" customHeight="1">
      <c r="A35" s="307" t="s">
        <v>188</v>
      </c>
      <c r="B35" s="308"/>
      <c r="C35" s="308"/>
      <c r="D35" s="308"/>
      <c r="E35" s="308"/>
      <c r="F35" s="308"/>
      <c r="G35" s="324" t="s">
        <v>45</v>
      </c>
      <c r="H35" s="325"/>
      <c r="I35" s="325"/>
      <c r="J35" s="325"/>
      <c r="K35" s="325"/>
      <c r="L35" s="326"/>
      <c r="M35" s="324" t="s">
        <v>31</v>
      </c>
      <c r="N35" s="325"/>
      <c r="O35" s="325"/>
      <c r="P35" s="325"/>
      <c r="Q35" s="325"/>
      <c r="R35" s="326"/>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s="163" customFormat="1" ht="5.25" customHeight="1">
      <c r="A36" s="309"/>
      <c r="B36" s="310"/>
      <c r="C36" s="310"/>
      <c r="D36" s="310"/>
      <c r="E36" s="310"/>
      <c r="F36" s="310"/>
      <c r="G36" s="327"/>
      <c r="H36" s="328"/>
      <c r="I36" s="328"/>
      <c r="J36" s="328"/>
      <c r="K36" s="328"/>
      <c r="L36" s="329"/>
      <c r="M36" s="327"/>
      <c r="N36" s="328"/>
      <c r="O36" s="328"/>
      <c r="P36" s="328"/>
      <c r="Q36" s="328"/>
      <c r="R36" s="329"/>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s="163" customFormat="1" ht="13.5" customHeight="1" thickBot="1">
      <c r="A37" s="311"/>
      <c r="B37" s="312"/>
      <c r="C37" s="312"/>
      <c r="D37" s="312"/>
      <c r="E37" s="312"/>
      <c r="F37" s="312"/>
      <c r="G37" s="330"/>
      <c r="H37" s="331"/>
      <c r="I37" s="331"/>
      <c r="J37" s="331"/>
      <c r="K37" s="331"/>
      <c r="L37" s="332"/>
      <c r="M37" s="330"/>
      <c r="N37" s="331"/>
      <c r="O37" s="331"/>
      <c r="P37" s="331"/>
      <c r="Q37" s="331"/>
      <c r="R37" s="33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s="163" customFormat="1" ht="27" customHeight="1" thickBot="1">
      <c r="A38" s="351" t="s">
        <v>32</v>
      </c>
      <c r="B38" s="352"/>
      <c r="C38" s="352"/>
      <c r="D38" s="353"/>
      <c r="E38" s="355"/>
      <c r="F38" s="356"/>
      <c r="G38" s="343"/>
      <c r="H38" s="344"/>
      <c r="I38" s="344"/>
      <c r="J38" s="344"/>
      <c r="K38" s="344"/>
      <c r="L38" s="345"/>
      <c r="M38" s="343"/>
      <c r="N38" s="344"/>
      <c r="O38" s="344"/>
      <c r="P38" s="344"/>
      <c r="Q38" s="344"/>
      <c r="R38" s="345"/>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s="163" customFormat="1" ht="21" customHeight="1" thickBot="1">
      <c r="A39" s="340" t="s">
        <v>46</v>
      </c>
      <c r="B39" s="341"/>
      <c r="C39" s="341"/>
      <c r="D39" s="342"/>
      <c r="E39" s="349"/>
      <c r="F39" s="350"/>
      <c r="G39" s="346"/>
      <c r="H39" s="347"/>
      <c r="I39" s="347"/>
      <c r="J39" s="347"/>
      <c r="K39" s="347"/>
      <c r="L39" s="348"/>
      <c r="M39" s="346"/>
      <c r="N39" s="347"/>
      <c r="O39" s="347"/>
      <c r="P39" s="347"/>
      <c r="Q39" s="347"/>
      <c r="R39" s="348"/>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s="163" customFormat="1" ht="36" customHeight="1">
      <c r="A40" s="4"/>
      <c r="B40" s="306" t="s">
        <v>205</v>
      </c>
      <c r="C40" s="306"/>
      <c r="D40" s="306"/>
      <c r="E40" s="306"/>
      <c r="F40" s="306"/>
      <c r="G40" s="306"/>
      <c r="H40" s="306"/>
      <c r="I40" s="306"/>
      <c r="J40" s="306"/>
      <c r="K40" s="306"/>
      <c r="L40" s="306"/>
      <c r="M40" s="306"/>
      <c r="N40" s="306"/>
      <c r="O40" s="306"/>
      <c r="P40" s="306"/>
      <c r="Q40" s="306"/>
      <c r="R40" s="306"/>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s="163" customFormat="1" ht="15" hidden="1">
      <c r="A41" s="1"/>
      <c r="B41" s="1"/>
      <c r="C41" s="1"/>
      <c r="D41" s="1"/>
      <c r="E41" s="1"/>
      <c r="F41" s="1"/>
      <c r="G41" s="1"/>
      <c r="H41" s="1"/>
      <c r="I41" s="1"/>
      <c r="J41" s="1"/>
      <c r="K41" s="1"/>
      <c r="L41" s="1"/>
      <c r="M41" s="1"/>
      <c r="N41" s="1"/>
      <c r="O41" s="1"/>
      <c r="P41" s="1"/>
      <c r="Q41" s="1"/>
      <c r="R41" s="1"/>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s="163" customFormat="1" ht="15" hidden="1">
      <c r="A42" s="1"/>
      <c r="B42" s="1"/>
      <c r="C42" s="1"/>
      <c r="D42" s="1"/>
      <c r="E42" s="1"/>
      <c r="F42" s="1"/>
      <c r="G42" s="1"/>
      <c r="H42" s="1"/>
      <c r="I42" s="1"/>
      <c r="J42" s="1"/>
      <c r="K42" s="1"/>
      <c r="L42" s="1"/>
      <c r="M42" s="1"/>
      <c r="N42" s="1"/>
      <c r="O42" s="1"/>
      <c r="P42" s="1"/>
      <c r="Q42" s="1"/>
      <c r="R42" s="1"/>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s="163" customFormat="1" ht="6.75" customHeight="1" hidden="1">
      <c r="A43" s="1"/>
      <c r="B43" s="1"/>
      <c r="C43" s="1"/>
      <c r="D43" s="1"/>
      <c r="E43" s="1"/>
      <c r="F43" s="1"/>
      <c r="G43" s="1"/>
      <c r="H43" s="1"/>
      <c r="I43" s="1"/>
      <c r="J43" s="1"/>
      <c r="K43" s="1"/>
      <c r="L43" s="1"/>
      <c r="M43" s="1"/>
      <c r="N43" s="1"/>
      <c r="O43" s="1"/>
      <c r="P43" s="1"/>
      <c r="Q43" s="1"/>
      <c r="R43" s="1"/>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s="163" customFormat="1" ht="15" customHeight="1" hidden="1">
      <c r="A44" s="1"/>
      <c r="B44" s="1"/>
      <c r="C44" s="1"/>
      <c r="D44" s="1"/>
      <c r="E44" s="1"/>
      <c r="F44" s="1"/>
      <c r="G44" s="1"/>
      <c r="H44" s="1"/>
      <c r="I44" s="1"/>
      <c r="J44" s="1"/>
      <c r="K44" s="1"/>
      <c r="L44" s="1"/>
      <c r="M44" s="1"/>
      <c r="N44" s="1"/>
      <c r="O44" s="1"/>
      <c r="P44" s="1"/>
      <c r="Q44" s="1"/>
      <c r="R44" s="1"/>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s="163" customFormat="1" ht="15.75" customHeight="1" hidden="1">
      <c r="A45" s="1"/>
      <c r="B45" s="1"/>
      <c r="C45" s="1"/>
      <c r="D45" s="1"/>
      <c r="E45" s="1"/>
      <c r="F45" s="1"/>
      <c r="G45" s="1"/>
      <c r="H45" s="1"/>
      <c r="I45" s="1"/>
      <c r="J45" s="1"/>
      <c r="K45" s="2" t="s">
        <v>51</v>
      </c>
      <c r="L45" s="2" t="s">
        <v>57</v>
      </c>
      <c r="M45" s="1"/>
      <c r="N45" s="1"/>
      <c r="O45" s="1"/>
      <c r="P45" s="1"/>
      <c r="Q45" s="1"/>
      <c r="R45" s="1"/>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s="163" customFormat="1" ht="15.75" customHeight="1" hidden="1">
      <c r="A46" s="1"/>
      <c r="B46" s="1">
        <f>B25</f>
        <v>0</v>
      </c>
      <c r="C46" s="1"/>
      <c r="D46" s="1"/>
      <c r="E46" s="1"/>
      <c r="F46" s="1"/>
      <c r="G46" s="1"/>
      <c r="H46" s="1"/>
      <c r="I46" s="1"/>
      <c r="J46" s="1"/>
      <c r="K46" s="2" t="s">
        <v>52</v>
      </c>
      <c r="L46" s="2" t="s">
        <v>51</v>
      </c>
      <c r="M46" s="1"/>
      <c r="N46" s="1"/>
      <c r="O46" s="1"/>
      <c r="P46" s="1"/>
      <c r="Q46" s="1"/>
      <c r="R46" s="1"/>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row>
    <row r="47" spans="1:255" s="163" customFormat="1" ht="15.75" customHeight="1" hidden="1">
      <c r="A47" s="1"/>
      <c r="B47" s="1">
        <f>B26</f>
        <v>0</v>
      </c>
      <c r="C47" s="1"/>
      <c r="D47" s="1"/>
      <c r="E47" s="1"/>
      <c r="F47" s="1"/>
      <c r="G47" s="1"/>
      <c r="H47" s="1"/>
      <c r="I47" s="1"/>
      <c r="J47" s="1"/>
      <c r="K47" s="2" t="s">
        <v>53</v>
      </c>
      <c r="L47" s="2" t="s">
        <v>52</v>
      </c>
      <c r="M47" s="1"/>
      <c r="N47" s="1"/>
      <c r="O47" s="1"/>
      <c r="P47" s="1"/>
      <c r="Q47" s="1"/>
      <c r="R47" s="1"/>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row>
    <row r="48" spans="1:255" s="163" customFormat="1" ht="23.25" customHeight="1" hidden="1">
      <c r="A48" s="1"/>
      <c r="B48" s="1">
        <f>B27</f>
        <v>0</v>
      </c>
      <c r="C48" s="1"/>
      <c r="D48" s="1"/>
      <c r="E48" s="1"/>
      <c r="F48" s="1"/>
      <c r="G48" s="1"/>
      <c r="H48" s="1"/>
      <c r="I48" s="1"/>
      <c r="J48" s="1"/>
      <c r="K48" s="2" t="s">
        <v>54</v>
      </c>
      <c r="L48" s="2" t="s">
        <v>53</v>
      </c>
      <c r="M48" s="1"/>
      <c r="N48" s="1"/>
      <c r="O48" s="1"/>
      <c r="P48" s="1"/>
      <c r="Q48" s="1"/>
      <c r="R48" s="1"/>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row>
    <row r="49" spans="1:255" s="163" customFormat="1" ht="32.25" customHeight="1" hidden="1">
      <c r="A49" s="1"/>
      <c r="B49" s="1">
        <f>B28</f>
        <v>0</v>
      </c>
      <c r="C49" s="1"/>
      <c r="D49" s="1"/>
      <c r="E49" s="1"/>
      <c r="F49" s="1"/>
      <c r="G49" s="1"/>
      <c r="H49" s="1"/>
      <c r="I49" s="1"/>
      <c r="J49" s="1"/>
      <c r="K49" s="2"/>
      <c r="L49" s="2" t="s">
        <v>54</v>
      </c>
      <c r="M49" s="1"/>
      <c r="N49" s="1"/>
      <c r="O49" s="1"/>
      <c r="P49" s="1"/>
      <c r="Q49" s="1"/>
      <c r="R49" s="1"/>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s="163" customFormat="1" ht="15" hidden="1">
      <c r="A50" s="1"/>
      <c r="B50" s="1" t="e">
        <f>#REF!</f>
        <v>#REF!</v>
      </c>
      <c r="C50" s="1"/>
      <c r="D50" s="1"/>
      <c r="E50" s="1"/>
      <c r="F50" s="1"/>
      <c r="G50" s="1"/>
      <c r="H50" s="1"/>
      <c r="I50" s="1"/>
      <c r="J50" s="1"/>
      <c r="K50" s="1"/>
      <c r="L50" s="1"/>
      <c r="M50" s="1"/>
      <c r="N50" s="1"/>
      <c r="O50" s="1"/>
      <c r="P50" s="1"/>
      <c r="Q50" s="1"/>
      <c r="R50" s="1"/>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s="163" customFormat="1" ht="15" hidden="1">
      <c r="A51" s="1"/>
      <c r="B51" s="1">
        <f>B30</f>
        <v>0</v>
      </c>
      <c r="C51" s="1"/>
      <c r="D51" s="1"/>
      <c r="E51" s="1"/>
      <c r="F51" s="1"/>
      <c r="G51" s="1"/>
      <c r="H51" s="1"/>
      <c r="I51" s="1"/>
      <c r="J51" s="1"/>
      <c r="K51" s="1"/>
      <c r="L51" s="1"/>
      <c r="M51" s="1"/>
      <c r="N51" s="1"/>
      <c r="O51" s="1"/>
      <c r="P51" s="1"/>
      <c r="Q51" s="1"/>
      <c r="R51" s="1"/>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s="163" customFormat="1" ht="15" hidden="1">
      <c r="A52" s="1"/>
      <c r="B52" s="1" t="s">
        <v>117</v>
      </c>
      <c r="C52" s="1"/>
      <c r="D52" s="1"/>
      <c r="E52" s="1"/>
      <c r="F52" s="1"/>
      <c r="G52" s="1"/>
      <c r="H52" s="1"/>
      <c r="I52" s="1"/>
      <c r="J52" s="1"/>
      <c r="K52" s="1"/>
      <c r="L52" s="1"/>
      <c r="M52" s="1"/>
      <c r="N52" s="1"/>
      <c r="O52" s="1"/>
      <c r="P52" s="1"/>
      <c r="Q52" s="1"/>
      <c r="R52" s="1"/>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s="163" customFormat="1" ht="15" hidden="1">
      <c r="A53" s="1"/>
      <c r="B53" s="1"/>
      <c r="C53" s="1"/>
      <c r="D53" s="1"/>
      <c r="E53" s="1"/>
      <c r="F53" s="1"/>
      <c r="G53" s="1"/>
      <c r="H53" s="1"/>
      <c r="I53" s="1"/>
      <c r="J53" s="1"/>
      <c r="K53" s="1"/>
      <c r="L53" s="1" t="s">
        <v>158</v>
      </c>
      <c r="M53" s="1" t="s">
        <v>159</v>
      </c>
      <c r="N53" s="1" t="s">
        <v>160</v>
      </c>
      <c r="O53" s="92" t="s">
        <v>158</v>
      </c>
      <c r="P53" s="92" t="s">
        <v>159</v>
      </c>
      <c r="Q53" s="92" t="s">
        <v>160</v>
      </c>
      <c r="R53" s="1"/>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s="163" customFormat="1" ht="15" hidden="1">
      <c r="A54" s="1"/>
      <c r="B54" s="1" t="s">
        <v>152</v>
      </c>
      <c r="C54" s="1"/>
      <c r="D54" s="1"/>
      <c r="E54" s="1"/>
      <c r="F54" s="1"/>
      <c r="G54" s="1"/>
      <c r="H54" s="1"/>
      <c r="I54" s="1"/>
      <c r="J54" s="1"/>
      <c r="K54" s="1"/>
      <c r="L54" s="96">
        <f>E9</f>
        <v>0</v>
      </c>
      <c r="M54" s="96">
        <f>F9</f>
        <v>0</v>
      </c>
      <c r="N54" s="92">
        <f>G9</f>
        <v>0</v>
      </c>
      <c r="O54" s="96">
        <f>I9</f>
        <v>0</v>
      </c>
      <c r="P54" s="92">
        <f>J9</f>
        <v>0</v>
      </c>
      <c r="Q54" s="96">
        <f>K9</f>
        <v>0</v>
      </c>
      <c r="R54" s="1"/>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s="163" customFormat="1" ht="15" hidden="1">
      <c r="A55" s="1"/>
      <c r="B55" s="1" t="s">
        <v>149</v>
      </c>
      <c r="C55" s="1"/>
      <c r="D55" s="1"/>
      <c r="E55" s="1"/>
      <c r="F55" s="1"/>
      <c r="G55" s="1"/>
      <c r="H55" s="1"/>
      <c r="I55" s="1"/>
      <c r="J55" s="1"/>
      <c r="K55" s="1"/>
      <c r="L55" s="1"/>
      <c r="M55" s="1"/>
      <c r="N55" s="1"/>
      <c r="O55" s="1"/>
      <c r="P55" s="1"/>
      <c r="Q55" s="1"/>
      <c r="R55" s="1"/>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s="163" customFormat="1" ht="15" hidden="1">
      <c r="A56" s="1"/>
      <c r="B56" s="1" t="s">
        <v>150</v>
      </c>
      <c r="C56" s="1"/>
      <c r="D56" s="1"/>
      <c r="E56" s="1"/>
      <c r="F56" s="1"/>
      <c r="G56" s="1"/>
      <c r="H56" s="1"/>
      <c r="I56" s="1"/>
      <c r="J56" s="1"/>
      <c r="K56" s="1"/>
      <c r="L56" s="1"/>
      <c r="M56" s="98" t="s">
        <v>164</v>
      </c>
      <c r="N56" s="1"/>
      <c r="O56" s="1"/>
      <c r="P56" s="98" t="s">
        <v>164</v>
      </c>
      <c r="Q56" s="1"/>
      <c r="R56" s="1"/>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s="163" customFormat="1" ht="15" hidden="1">
      <c r="A57" s="1"/>
      <c r="B57" s="1" t="s">
        <v>151</v>
      </c>
      <c r="C57" s="1"/>
      <c r="D57" s="1"/>
      <c r="E57" s="1"/>
      <c r="F57" s="1"/>
      <c r="G57" s="1"/>
      <c r="H57" s="1"/>
      <c r="I57" s="1"/>
      <c r="J57" s="1"/>
      <c r="K57" s="1"/>
      <c r="L57" s="1"/>
      <c r="M57" s="97" t="e">
        <f>#VALUE!</f>
        <v>#VALUE!</v>
      </c>
      <c r="N57" s="105"/>
      <c r="O57" s="105"/>
      <c r="P57" s="97" t="e">
        <f>#VALUE!</f>
        <v>#VALUE!</v>
      </c>
      <c r="Q57" s="1"/>
      <c r="R57" s="1"/>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255" s="163" customFormat="1" ht="15" hidden="1">
      <c r="A58" s="1"/>
      <c r="B58" s="1" t="s">
        <v>153</v>
      </c>
      <c r="C58" s="1"/>
      <c r="D58" s="1"/>
      <c r="E58" s="1"/>
      <c r="F58" s="1"/>
      <c r="G58" s="1"/>
      <c r="H58" s="1"/>
      <c r="I58" s="1"/>
      <c r="J58" s="1"/>
      <c r="K58" s="1"/>
      <c r="L58" s="1"/>
      <c r="M58" s="1"/>
      <c r="N58" s="1"/>
      <c r="O58" s="1"/>
      <c r="P58" s="1"/>
      <c r="Q58" s="1"/>
      <c r="R58" s="1"/>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1:255" s="163" customFormat="1" ht="15" hidden="1">
      <c r="A59" s="1"/>
      <c r="B59" s="1"/>
      <c r="C59" s="1"/>
      <c r="D59" s="1"/>
      <c r="E59" s="1"/>
      <c r="F59" s="1"/>
      <c r="G59" s="1"/>
      <c r="H59" s="1"/>
      <c r="I59" s="1"/>
      <c r="J59" s="1"/>
      <c r="K59" s="1"/>
      <c r="L59" s="95"/>
      <c r="M59" s="1"/>
      <c r="N59" s="1"/>
      <c r="O59" s="95"/>
      <c r="P59" s="1"/>
      <c r="Q59" s="1"/>
      <c r="R59" s="1"/>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s="163" customFormat="1" ht="15" hidden="1">
      <c r="A60" s="1"/>
      <c r="B60" s="3">
        <v>1</v>
      </c>
      <c r="C60" s="2"/>
      <c r="D60" s="3" t="s">
        <v>12</v>
      </c>
      <c r="E60" s="3"/>
      <c r="F60" s="1"/>
      <c r="G60" s="1"/>
      <c r="H60" s="1"/>
      <c r="I60" s="1"/>
      <c r="J60" s="1"/>
      <c r="K60" s="1"/>
      <c r="L60" s="1"/>
      <c r="M60" s="1"/>
      <c r="N60" s="1"/>
      <c r="O60" s="1"/>
      <c r="P60" s="1"/>
      <c r="Q60" s="1"/>
      <c r="R60" s="1"/>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1:255" s="163" customFormat="1" ht="15" hidden="1">
      <c r="A61" s="1"/>
      <c r="B61" s="3">
        <v>2</v>
      </c>
      <c r="C61" s="2"/>
      <c r="D61" s="3" t="s">
        <v>13</v>
      </c>
      <c r="E61" s="3">
        <v>2011</v>
      </c>
      <c r="F61" s="1"/>
      <c r="G61" s="1"/>
      <c r="H61" s="1"/>
      <c r="I61" s="1"/>
      <c r="J61" s="1"/>
      <c r="K61" s="1"/>
      <c r="L61" s="1"/>
      <c r="M61" s="94"/>
      <c r="N61" s="1"/>
      <c r="O61" s="1"/>
      <c r="P61" s="1"/>
      <c r="Q61" s="1"/>
      <c r="R61" s="1"/>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1:255" s="163" customFormat="1" ht="15" hidden="1">
      <c r="A62" s="1"/>
      <c r="B62" s="3">
        <v>3</v>
      </c>
      <c r="C62" s="2"/>
      <c r="D62" s="3" t="s">
        <v>14</v>
      </c>
      <c r="E62" s="3">
        <v>2012</v>
      </c>
      <c r="F62" s="1"/>
      <c r="G62" s="1"/>
      <c r="H62" s="1"/>
      <c r="I62" s="1"/>
      <c r="J62" s="1"/>
      <c r="K62" s="1"/>
      <c r="L62" s="1" t="s">
        <v>162</v>
      </c>
      <c r="M62" s="1"/>
      <c r="N62" s="1"/>
      <c r="O62" s="1" t="s">
        <v>163</v>
      </c>
      <c r="P62" s="1"/>
      <c r="Q62" s="1"/>
      <c r="R62" s="1"/>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1:255" s="163" customFormat="1" ht="15" hidden="1">
      <c r="A63" s="1"/>
      <c r="B63" s="3">
        <v>4</v>
      </c>
      <c r="C63" s="2"/>
      <c r="D63" s="3" t="s">
        <v>15</v>
      </c>
      <c r="E63" s="3">
        <v>2013</v>
      </c>
      <c r="F63" s="1"/>
      <c r="G63" s="1"/>
      <c r="H63" s="1"/>
      <c r="I63" s="1"/>
      <c r="J63" s="1"/>
      <c r="K63" s="1"/>
      <c r="L63" s="94" t="e">
        <f>DATE(N54,M57,L54)</f>
        <v>#VALUE!</v>
      </c>
      <c r="M63" s="1"/>
      <c r="N63" s="1"/>
      <c r="O63" s="94" t="e">
        <f>DATE(Q54,P57,O54)</f>
        <v>#VALUE!</v>
      </c>
      <c r="P63" s="1"/>
      <c r="Q63" s="1"/>
      <c r="R63" s="1"/>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1:255" s="163" customFormat="1" ht="15" hidden="1">
      <c r="A64" s="1"/>
      <c r="B64" s="3">
        <v>5</v>
      </c>
      <c r="C64" s="2"/>
      <c r="D64" s="3" t="s">
        <v>16</v>
      </c>
      <c r="E64" s="3">
        <v>2014</v>
      </c>
      <c r="F64" s="1"/>
      <c r="G64" s="1"/>
      <c r="H64" s="1"/>
      <c r="I64" s="1"/>
      <c r="J64" s="1"/>
      <c r="K64" s="1"/>
      <c r="L64" s="1"/>
      <c r="M64" s="1"/>
      <c r="N64" s="1"/>
      <c r="O64" s="1"/>
      <c r="P64" s="1"/>
      <c r="Q64" s="1"/>
      <c r="R64" s="1"/>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row>
    <row r="65" spans="1:255" s="163" customFormat="1" ht="15" hidden="1">
      <c r="A65" s="1"/>
      <c r="B65" s="3">
        <v>6</v>
      </c>
      <c r="C65" s="2"/>
      <c r="D65" s="3" t="s">
        <v>17</v>
      </c>
      <c r="E65" s="3">
        <v>2015</v>
      </c>
      <c r="F65" s="1"/>
      <c r="G65" s="1"/>
      <c r="H65" s="1"/>
      <c r="I65" s="1"/>
      <c r="J65" s="1"/>
      <c r="K65" s="1"/>
      <c r="L65" s="98" t="s">
        <v>161</v>
      </c>
      <c r="M65" s="1"/>
      <c r="N65" s="98" t="s">
        <v>165</v>
      </c>
      <c r="O65" s="1"/>
      <c r="P65" s="1"/>
      <c r="Q65" s="98" t="s">
        <v>166</v>
      </c>
      <c r="R65" s="1"/>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row>
    <row r="66" spans="1:255" s="163" customFormat="1" ht="15" hidden="1">
      <c r="A66" s="1"/>
      <c r="B66" s="3">
        <v>7</v>
      </c>
      <c r="C66" s="2"/>
      <c r="D66" s="3" t="s">
        <v>18</v>
      </c>
      <c r="E66" s="3">
        <v>2016</v>
      </c>
      <c r="F66" s="1"/>
      <c r="G66" s="1"/>
      <c r="H66" s="1"/>
      <c r="I66" s="1"/>
      <c r="J66" s="1"/>
      <c r="K66" s="1"/>
      <c r="L66" s="99" t="e">
        <f>DAYS360(L63,O63)</f>
        <v>#VALUE!</v>
      </c>
      <c r="M66" s="1"/>
      <c r="N66" s="94">
        <f>IF(P31&lt;&gt;0,180,"")</f>
      </c>
      <c r="O66" s="1"/>
      <c r="P66" s="1"/>
      <c r="Q66" s="1">
        <f>IF(Q31&lt;&gt;0,180,"")</f>
      </c>
      <c r="R66" s="1"/>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row>
    <row r="67" spans="1:255" s="163" customFormat="1" ht="15" hidden="1">
      <c r="A67" s="1"/>
      <c r="B67" s="3">
        <v>8</v>
      </c>
      <c r="C67" s="2"/>
      <c r="D67" s="3" t="s">
        <v>33</v>
      </c>
      <c r="E67" s="3">
        <v>2017</v>
      </c>
      <c r="F67" s="1"/>
      <c r="G67" s="1"/>
      <c r="H67" s="1"/>
      <c r="I67" s="1"/>
      <c r="J67" s="1"/>
      <c r="K67" s="1"/>
      <c r="L67" s="1"/>
      <c r="M67" s="1"/>
      <c r="N67" s="1"/>
      <c r="O67" s="1"/>
      <c r="P67" s="1"/>
      <c r="Q67" s="1"/>
      <c r="R67" s="1"/>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row>
    <row r="68" spans="1:255" s="163" customFormat="1" ht="15" hidden="1">
      <c r="A68" s="1"/>
      <c r="B68" s="3">
        <v>9</v>
      </c>
      <c r="C68" s="2"/>
      <c r="D68" s="3" t="s">
        <v>34</v>
      </c>
      <c r="E68" s="3">
        <v>2018</v>
      </c>
      <c r="F68" s="1"/>
      <c r="G68" s="1"/>
      <c r="H68" s="1"/>
      <c r="I68" s="1"/>
      <c r="J68" s="1"/>
      <c r="K68" s="1"/>
      <c r="L68" s="1"/>
      <c r="M68" s="93"/>
      <c r="N68" s="1"/>
      <c r="O68" s="1"/>
      <c r="P68" s="1"/>
      <c r="Q68" s="1"/>
      <c r="R68" s="1"/>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row>
    <row r="69" spans="1:255" s="163" customFormat="1" ht="15" hidden="1">
      <c r="A69" s="1"/>
      <c r="B69" s="3">
        <v>10</v>
      </c>
      <c r="C69" s="2"/>
      <c r="D69" s="3" t="s">
        <v>19</v>
      </c>
      <c r="E69" s="3">
        <v>2019</v>
      </c>
      <c r="F69" s="1"/>
      <c r="G69" s="1"/>
      <c r="H69" s="1"/>
      <c r="I69" s="1"/>
      <c r="J69" s="1"/>
      <c r="K69" s="1"/>
      <c r="L69" s="1"/>
      <c r="M69" s="1"/>
      <c r="N69" s="1"/>
      <c r="O69" s="1"/>
      <c r="P69" s="1"/>
      <c r="Q69" s="1"/>
      <c r="R69" s="1"/>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row>
    <row r="70" spans="1:255" s="163" customFormat="1" ht="15" hidden="1">
      <c r="A70" s="1"/>
      <c r="B70" s="3">
        <v>11</v>
      </c>
      <c r="C70" s="2"/>
      <c r="D70" s="3" t="s">
        <v>20</v>
      </c>
      <c r="E70" s="3">
        <v>2020</v>
      </c>
      <c r="F70" s="1"/>
      <c r="G70" s="1"/>
      <c r="H70" s="1"/>
      <c r="I70" s="1"/>
      <c r="J70" s="1"/>
      <c r="K70" s="1"/>
      <c r="L70" s="1"/>
      <c r="M70" s="1"/>
      <c r="N70" s="1"/>
      <c r="O70" s="1"/>
      <c r="P70" s="1"/>
      <c r="Q70" s="1"/>
      <c r="R70" s="1"/>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row>
    <row r="71" spans="1:255" s="163" customFormat="1" ht="15" hidden="1">
      <c r="A71" s="1"/>
      <c r="B71" s="3">
        <v>12</v>
      </c>
      <c r="C71" s="2"/>
      <c r="D71" s="3" t="s">
        <v>21</v>
      </c>
      <c r="E71" s="3"/>
      <c r="F71" s="2"/>
      <c r="G71" s="1"/>
      <c r="H71" s="1"/>
      <c r="I71" s="1"/>
      <c r="J71" s="1"/>
      <c r="K71" s="1"/>
      <c r="L71" s="1"/>
      <c r="M71" s="1"/>
      <c r="N71" s="1"/>
      <c r="O71" s="1"/>
      <c r="P71" s="1"/>
      <c r="Q71" s="1"/>
      <c r="R71" s="1"/>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row>
    <row r="72" spans="1:255" s="163" customFormat="1" ht="15" hidden="1">
      <c r="A72" s="1"/>
      <c r="B72" s="3">
        <v>13</v>
      </c>
      <c r="C72" s="2"/>
      <c r="D72" s="2"/>
      <c r="E72" s="2"/>
      <c r="F72" s="2"/>
      <c r="G72" s="1"/>
      <c r="H72" s="1"/>
      <c r="I72" s="1"/>
      <c r="J72" s="1"/>
      <c r="K72" s="1"/>
      <c r="L72" s="1"/>
      <c r="M72" s="1"/>
      <c r="N72" s="1"/>
      <c r="O72" s="1"/>
      <c r="P72" s="1"/>
      <c r="Q72" s="1"/>
      <c r="R72" s="1"/>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row>
    <row r="73" spans="1:255" s="163" customFormat="1" ht="15" hidden="1">
      <c r="A73" s="1"/>
      <c r="B73" s="3">
        <v>14</v>
      </c>
      <c r="C73" s="2"/>
      <c r="D73" s="2"/>
      <c r="E73" s="2"/>
      <c r="F73" s="2"/>
      <c r="G73" s="1"/>
      <c r="H73" s="1"/>
      <c r="I73" s="1"/>
      <c r="J73" s="1"/>
      <c r="K73" s="1"/>
      <c r="L73" s="1"/>
      <c r="M73" s="1"/>
      <c r="N73" s="1"/>
      <c r="O73" s="1"/>
      <c r="P73" s="1"/>
      <c r="Q73" s="1"/>
      <c r="R73" s="1"/>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row>
    <row r="74" spans="1:255" s="163" customFormat="1" ht="15" hidden="1">
      <c r="A74" s="1"/>
      <c r="B74" s="3">
        <v>15</v>
      </c>
      <c r="C74" s="2"/>
      <c r="D74" s="2"/>
      <c r="E74" s="2"/>
      <c r="F74" s="2"/>
      <c r="G74" s="1"/>
      <c r="H74" s="1"/>
      <c r="I74" s="1"/>
      <c r="J74" s="1"/>
      <c r="K74" s="1"/>
      <c r="L74" s="1"/>
      <c r="M74" s="1"/>
      <c r="N74" s="1"/>
      <c r="O74" s="1"/>
      <c r="P74" s="1"/>
      <c r="Q74" s="1"/>
      <c r="R74" s="1"/>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row>
    <row r="75" spans="1:255" s="163" customFormat="1" ht="15" hidden="1">
      <c r="A75" s="1"/>
      <c r="B75" s="3">
        <v>16</v>
      </c>
      <c r="C75" s="2"/>
      <c r="D75" s="2"/>
      <c r="E75" s="2"/>
      <c r="F75" s="2"/>
      <c r="G75" s="1"/>
      <c r="H75" s="1"/>
      <c r="I75" s="1"/>
      <c r="J75" s="1"/>
      <c r="K75" s="1"/>
      <c r="L75" s="1"/>
      <c r="M75" s="1"/>
      <c r="N75" s="1"/>
      <c r="O75" s="1"/>
      <c r="P75" s="1"/>
      <c r="Q75" s="1"/>
      <c r="R75" s="1"/>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row>
    <row r="76" spans="1:255" s="163" customFormat="1" ht="15" hidden="1">
      <c r="A76" s="1"/>
      <c r="B76" s="3">
        <v>17</v>
      </c>
      <c r="C76" s="2"/>
      <c r="D76" s="2"/>
      <c r="E76" s="2"/>
      <c r="F76" s="2"/>
      <c r="G76" s="1"/>
      <c r="H76" s="1"/>
      <c r="I76" s="1"/>
      <c r="J76" s="1"/>
      <c r="K76" s="1"/>
      <c r="L76" s="1"/>
      <c r="M76" s="1"/>
      <c r="N76" s="1"/>
      <c r="O76" s="1"/>
      <c r="P76" s="1"/>
      <c r="Q76" s="1"/>
      <c r="R76" s="1"/>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row>
    <row r="77" spans="1:255" s="163" customFormat="1" ht="15" hidden="1">
      <c r="A77" s="1"/>
      <c r="B77" s="3">
        <v>18</v>
      </c>
      <c r="C77" s="2"/>
      <c r="D77" s="2"/>
      <c r="E77" s="2"/>
      <c r="F77" s="2"/>
      <c r="G77" s="1"/>
      <c r="H77" s="1"/>
      <c r="I77" s="1"/>
      <c r="J77" s="1"/>
      <c r="K77" s="1"/>
      <c r="L77" s="1"/>
      <c r="M77" s="1"/>
      <c r="N77" s="1"/>
      <c r="O77" s="1"/>
      <c r="P77" s="1"/>
      <c r="Q77" s="1"/>
      <c r="R77" s="1"/>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row>
    <row r="78" spans="1:255" s="163" customFormat="1" ht="15" hidden="1">
      <c r="A78" s="1"/>
      <c r="B78" s="3">
        <v>19</v>
      </c>
      <c r="C78" s="2"/>
      <c r="D78" s="2"/>
      <c r="E78" s="2"/>
      <c r="F78" s="2"/>
      <c r="G78" s="1"/>
      <c r="H78" s="1"/>
      <c r="I78" s="1"/>
      <c r="J78" s="1"/>
      <c r="K78" s="1"/>
      <c r="L78" s="1"/>
      <c r="M78" s="1"/>
      <c r="N78" s="1"/>
      <c r="O78" s="1"/>
      <c r="P78" s="1"/>
      <c r="Q78" s="1"/>
      <c r="R78" s="1"/>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row>
    <row r="79" spans="1:255" s="163" customFormat="1" ht="15" hidden="1">
      <c r="A79" s="1"/>
      <c r="B79" s="3">
        <v>20</v>
      </c>
      <c r="C79" s="2"/>
      <c r="D79" s="2"/>
      <c r="E79" s="2"/>
      <c r="F79" s="2"/>
      <c r="G79" s="1"/>
      <c r="H79" s="1"/>
      <c r="I79" s="1"/>
      <c r="J79" s="1"/>
      <c r="K79" s="1"/>
      <c r="L79" s="1"/>
      <c r="M79" s="1"/>
      <c r="N79" s="1"/>
      <c r="O79" s="1"/>
      <c r="P79" s="1"/>
      <c r="Q79" s="1"/>
      <c r="R79" s="1"/>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row>
    <row r="80" spans="1:255" s="163" customFormat="1" ht="15" hidden="1">
      <c r="A80" s="1"/>
      <c r="B80" s="3">
        <v>21</v>
      </c>
      <c r="C80" s="2"/>
      <c r="D80" s="2"/>
      <c r="E80" s="2"/>
      <c r="F80" s="2"/>
      <c r="G80" s="1"/>
      <c r="H80" s="1"/>
      <c r="I80" s="1"/>
      <c r="J80" s="1"/>
      <c r="K80" s="1"/>
      <c r="L80" s="1"/>
      <c r="M80" s="1"/>
      <c r="N80" s="1"/>
      <c r="O80" s="1"/>
      <c r="P80" s="1"/>
      <c r="Q80" s="1"/>
      <c r="R80" s="1"/>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row>
    <row r="81" spans="1:255" s="163" customFormat="1" ht="15" hidden="1">
      <c r="A81" s="1"/>
      <c r="B81" s="3">
        <v>22</v>
      </c>
      <c r="C81" s="2"/>
      <c r="D81" s="2"/>
      <c r="E81" s="2"/>
      <c r="F81" s="2"/>
      <c r="G81" s="1"/>
      <c r="H81" s="1"/>
      <c r="I81" s="1"/>
      <c r="J81" s="1"/>
      <c r="K81" s="1"/>
      <c r="L81" s="1"/>
      <c r="M81" s="1"/>
      <c r="N81" s="1"/>
      <c r="O81" s="1"/>
      <c r="P81" s="1"/>
      <c r="Q81" s="1"/>
      <c r="R81" s="1"/>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row>
    <row r="82" spans="1:255" s="163" customFormat="1" ht="15" hidden="1">
      <c r="A82" s="1"/>
      <c r="B82" s="3">
        <v>23</v>
      </c>
      <c r="C82" s="2"/>
      <c r="D82" s="2"/>
      <c r="E82" s="2"/>
      <c r="F82" s="2"/>
      <c r="G82" s="1"/>
      <c r="H82" s="1"/>
      <c r="I82" s="1"/>
      <c r="J82" s="1"/>
      <c r="K82" s="1"/>
      <c r="L82" s="1"/>
      <c r="M82" s="1"/>
      <c r="N82" s="1"/>
      <c r="O82" s="1"/>
      <c r="P82" s="1"/>
      <c r="Q82" s="1"/>
      <c r="R82" s="1"/>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row>
    <row r="83" spans="1:255" s="163" customFormat="1" ht="15" hidden="1">
      <c r="A83" s="1"/>
      <c r="B83" s="3">
        <v>24</v>
      </c>
      <c r="C83" s="2"/>
      <c r="D83" s="2"/>
      <c r="E83" s="2"/>
      <c r="F83" s="2"/>
      <c r="G83" s="1"/>
      <c r="H83" s="1"/>
      <c r="I83" s="1"/>
      <c r="J83" s="1"/>
      <c r="K83" s="1"/>
      <c r="L83" s="1"/>
      <c r="M83" s="1"/>
      <c r="N83" s="1"/>
      <c r="O83" s="1"/>
      <c r="P83" s="1"/>
      <c r="Q83" s="1"/>
      <c r="R83" s="1"/>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row>
    <row r="84" spans="1:255" s="163" customFormat="1" ht="15" hidden="1">
      <c r="A84" s="1"/>
      <c r="B84" s="3">
        <v>25</v>
      </c>
      <c r="C84" s="2"/>
      <c r="D84" s="2"/>
      <c r="E84" s="2"/>
      <c r="F84" s="2"/>
      <c r="G84" s="1"/>
      <c r="H84" s="1"/>
      <c r="I84" s="1"/>
      <c r="J84" s="1"/>
      <c r="K84" s="1"/>
      <c r="L84" s="1"/>
      <c r="M84" s="1"/>
      <c r="N84" s="1"/>
      <c r="O84" s="1"/>
      <c r="P84" s="1"/>
      <c r="Q84" s="1"/>
      <c r="R84" s="1"/>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row>
    <row r="85" spans="1:255" s="163" customFormat="1" ht="15" hidden="1">
      <c r="A85" s="1"/>
      <c r="B85" s="3">
        <v>26</v>
      </c>
      <c r="C85" s="2"/>
      <c r="D85" s="2"/>
      <c r="E85" s="2"/>
      <c r="F85" s="2"/>
      <c r="G85" s="1"/>
      <c r="H85" s="1"/>
      <c r="I85" s="1"/>
      <c r="J85" s="1"/>
      <c r="K85" s="1"/>
      <c r="L85" s="1"/>
      <c r="M85" s="1"/>
      <c r="N85" s="1"/>
      <c r="O85" s="1"/>
      <c r="P85" s="1"/>
      <c r="Q85" s="1"/>
      <c r="R85" s="1"/>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row>
    <row r="86" spans="1:255" s="163" customFormat="1" ht="15" hidden="1">
      <c r="A86" s="1"/>
      <c r="B86" s="3">
        <v>27</v>
      </c>
      <c r="C86" s="2"/>
      <c r="D86" s="2"/>
      <c r="E86" s="2"/>
      <c r="F86" s="2"/>
      <c r="G86" s="1"/>
      <c r="H86" s="1"/>
      <c r="I86" s="1"/>
      <c r="J86" s="1"/>
      <c r="K86" s="1"/>
      <c r="L86" s="1"/>
      <c r="M86" s="1"/>
      <c r="N86" s="1"/>
      <c r="O86" s="1"/>
      <c r="P86" s="1"/>
      <c r="Q86" s="1"/>
      <c r="R86" s="1"/>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row>
    <row r="87" spans="1:255" s="163" customFormat="1" ht="15" hidden="1">
      <c r="A87" s="1"/>
      <c r="B87" s="3">
        <v>28</v>
      </c>
      <c r="C87" s="2"/>
      <c r="D87" s="2"/>
      <c r="E87" s="2"/>
      <c r="F87" s="2"/>
      <c r="G87" s="1"/>
      <c r="H87" s="1"/>
      <c r="I87" s="1"/>
      <c r="J87" s="1"/>
      <c r="K87" s="1"/>
      <c r="L87" s="1"/>
      <c r="M87" s="1"/>
      <c r="N87" s="1"/>
      <c r="O87" s="1"/>
      <c r="P87" s="1"/>
      <c r="Q87" s="1"/>
      <c r="R87" s="1"/>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row>
    <row r="88" spans="1:255" s="163" customFormat="1" ht="15" hidden="1">
      <c r="A88" s="1"/>
      <c r="B88" s="3">
        <v>29</v>
      </c>
      <c r="C88" s="2"/>
      <c r="D88" s="2"/>
      <c r="E88" s="2"/>
      <c r="F88" s="2"/>
      <c r="G88" s="1"/>
      <c r="H88" s="1"/>
      <c r="I88" s="1"/>
      <c r="J88" s="1"/>
      <c r="K88" s="1"/>
      <c r="L88" s="1"/>
      <c r="M88" s="1"/>
      <c r="N88" s="1"/>
      <c r="O88" s="1"/>
      <c r="P88" s="1"/>
      <c r="Q88" s="1"/>
      <c r="R88" s="1"/>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row>
    <row r="89" spans="1:255" s="163" customFormat="1" ht="15" hidden="1">
      <c r="A89" s="1"/>
      <c r="B89" s="3">
        <v>30</v>
      </c>
      <c r="C89" s="2"/>
      <c r="D89" s="2"/>
      <c r="E89" s="2"/>
      <c r="F89" s="2"/>
      <c r="G89" s="1"/>
      <c r="H89" s="1"/>
      <c r="I89" s="1"/>
      <c r="J89" s="1"/>
      <c r="K89" s="1"/>
      <c r="L89" s="1"/>
      <c r="M89" s="1"/>
      <c r="N89" s="1"/>
      <c r="O89" s="1"/>
      <c r="P89" s="1"/>
      <c r="Q89" s="98" t="s">
        <v>170</v>
      </c>
      <c r="R89" s="1"/>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row>
    <row r="90" spans="1:255" s="163" customFormat="1" ht="15" hidden="1">
      <c r="A90" s="1"/>
      <c r="B90" s="3">
        <v>31</v>
      </c>
      <c r="C90" s="2"/>
      <c r="D90" s="2"/>
      <c r="E90" s="2"/>
      <c r="F90" s="2"/>
      <c r="G90" s="1"/>
      <c r="H90" s="1"/>
      <c r="I90" s="1"/>
      <c r="J90" s="1"/>
      <c r="K90" s="1"/>
      <c r="L90" s="1"/>
      <c r="M90" s="1"/>
      <c r="N90" s="1"/>
      <c r="O90" s="1"/>
      <c r="P90" s="1"/>
      <c r="Q90" s="1"/>
      <c r="R90" s="1"/>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row>
    <row r="91" spans="1:255" s="163" customFormat="1" ht="15" hidden="1">
      <c r="A91" s="1"/>
      <c r="B91" s="1"/>
      <c r="C91" s="1"/>
      <c r="D91" s="1"/>
      <c r="E91" s="1"/>
      <c r="F91" s="1"/>
      <c r="G91" s="1"/>
      <c r="H91" s="1"/>
      <c r="I91" s="1"/>
      <c r="J91" s="1"/>
      <c r="K91" s="1"/>
      <c r="L91" s="1"/>
      <c r="M91" s="1"/>
      <c r="N91" s="1"/>
      <c r="O91" s="1"/>
      <c r="P91" s="1"/>
      <c r="Q91" s="1"/>
      <c r="R91" s="1"/>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row>
    <row r="92" spans="1:255" s="163" customFormat="1" ht="15" hidden="1">
      <c r="A92" s="1"/>
      <c r="B92" s="1"/>
      <c r="C92" s="1"/>
      <c r="D92" s="1"/>
      <c r="E92" s="1"/>
      <c r="F92" s="1"/>
      <c r="G92" s="1"/>
      <c r="H92" s="1"/>
      <c r="I92" s="1"/>
      <c r="J92" s="1"/>
      <c r="K92" s="1"/>
      <c r="L92" s="1"/>
      <c r="M92" s="1"/>
      <c r="N92" s="1"/>
      <c r="O92" s="1"/>
      <c r="P92" s="1"/>
      <c r="Q92" s="1"/>
      <c r="R92" s="1"/>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row>
    <row r="93" spans="1:255" s="163" customFormat="1" ht="15" hidden="1">
      <c r="A93" s="1"/>
      <c r="B93" s="1"/>
      <c r="C93" s="1"/>
      <c r="D93" s="1"/>
      <c r="E93" s="1"/>
      <c r="F93" s="1"/>
      <c r="G93" s="1"/>
      <c r="H93" s="1"/>
      <c r="I93" s="1"/>
      <c r="J93" s="1"/>
      <c r="K93" s="1"/>
      <c r="L93" s="1"/>
      <c r="M93" s="1"/>
      <c r="N93" s="1"/>
      <c r="O93" s="1"/>
      <c r="P93" s="1"/>
      <c r="Q93" s="1"/>
      <c r="R93" s="1"/>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row>
    <row r="94" spans="1:255" s="163" customFormat="1" ht="15" hidden="1">
      <c r="A94" s="1"/>
      <c r="B94" s="1"/>
      <c r="C94" s="1"/>
      <c r="D94" s="1"/>
      <c r="E94" s="1"/>
      <c r="F94" s="1"/>
      <c r="G94" s="1"/>
      <c r="H94" s="1"/>
      <c r="I94" s="1"/>
      <c r="J94" s="1"/>
      <c r="K94" s="1"/>
      <c r="L94" s="1"/>
      <c r="M94" s="1"/>
      <c r="N94" s="1"/>
      <c r="O94" s="1"/>
      <c r="P94" s="1"/>
      <c r="Q94" s="1"/>
      <c r="R94" s="1"/>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row>
    <row r="95" spans="1:255" s="163" customFormat="1" ht="15" hidden="1">
      <c r="A95" s="1"/>
      <c r="B95" s="1"/>
      <c r="C95" s="1"/>
      <c r="D95" s="1"/>
      <c r="E95" s="1"/>
      <c r="F95" s="1"/>
      <c r="G95" s="1"/>
      <c r="H95" s="1"/>
      <c r="I95" s="1"/>
      <c r="J95" s="1"/>
      <c r="K95" s="1"/>
      <c r="L95" s="1"/>
      <c r="M95" s="1"/>
      <c r="N95" s="1"/>
      <c r="O95" s="1"/>
      <c r="P95" s="1"/>
      <c r="Q95" s="1"/>
      <c r="R95" s="1"/>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row>
    <row r="96" spans="1:255" s="163" customFormat="1" ht="15" hidden="1">
      <c r="A96" s="1"/>
      <c r="B96" s="1"/>
      <c r="C96" s="1"/>
      <c r="D96" s="1"/>
      <c r="E96" s="1"/>
      <c r="F96" s="1"/>
      <c r="G96" s="1"/>
      <c r="H96" s="1"/>
      <c r="I96" s="1"/>
      <c r="J96" s="1"/>
      <c r="K96" s="1"/>
      <c r="L96" s="1"/>
      <c r="M96" s="1"/>
      <c r="N96" s="1"/>
      <c r="O96" s="1"/>
      <c r="P96" s="1"/>
      <c r="Q96" s="1"/>
      <c r="R96" s="1"/>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row>
    <row r="97" spans="1:255" s="163" customFormat="1" ht="15" hidden="1">
      <c r="A97" s="1"/>
      <c r="B97" s="1"/>
      <c r="C97" s="1"/>
      <c r="D97" s="1"/>
      <c r="E97" s="1"/>
      <c r="F97" s="1"/>
      <c r="G97" s="1"/>
      <c r="H97" s="1"/>
      <c r="I97" s="1"/>
      <c r="J97" s="1"/>
      <c r="K97" s="1"/>
      <c r="L97" s="1"/>
      <c r="M97" s="1"/>
      <c r="N97" s="1"/>
      <c r="O97" s="1"/>
      <c r="P97" s="1"/>
      <c r="Q97" s="1"/>
      <c r="R97" s="1"/>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row>
    <row r="98" spans="1:255" s="163" customFormat="1" ht="15" hidden="1">
      <c r="A98" s="1"/>
      <c r="B98" s="1"/>
      <c r="C98" s="1"/>
      <c r="D98" s="1"/>
      <c r="E98" s="1"/>
      <c r="F98" s="1"/>
      <c r="G98" s="1"/>
      <c r="H98" s="1"/>
      <c r="I98" s="1"/>
      <c r="J98" s="1"/>
      <c r="K98" s="1"/>
      <c r="L98" s="1"/>
      <c r="M98" s="1"/>
      <c r="N98" s="1"/>
      <c r="O98" s="1"/>
      <c r="P98" s="1"/>
      <c r="Q98" s="1"/>
      <c r="R98" s="1"/>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row>
    <row r="99" spans="1:255" s="163" customFormat="1" ht="15" hidden="1">
      <c r="A99" s="1"/>
      <c r="B99" s="1"/>
      <c r="C99" s="1"/>
      <c r="D99" s="1"/>
      <c r="E99" s="1"/>
      <c r="F99" s="1"/>
      <c r="G99" s="1"/>
      <c r="H99" s="1"/>
      <c r="I99" s="1"/>
      <c r="J99" s="1"/>
      <c r="K99" s="1"/>
      <c r="L99" s="1"/>
      <c r="M99" s="1"/>
      <c r="N99" s="1"/>
      <c r="O99" s="1"/>
      <c r="P99" s="1"/>
      <c r="Q99" s="1"/>
      <c r="R99" s="1"/>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row>
    <row r="100" spans="1:255" s="163" customFormat="1" ht="15" hidden="1">
      <c r="A100" s="1"/>
      <c r="B100" s="1"/>
      <c r="C100" s="1"/>
      <c r="D100" s="1"/>
      <c r="E100" s="1"/>
      <c r="F100" s="1"/>
      <c r="G100" s="1"/>
      <c r="H100" s="1"/>
      <c r="I100" s="1"/>
      <c r="J100" s="1"/>
      <c r="K100" s="1"/>
      <c r="L100" s="1"/>
      <c r="M100" s="1"/>
      <c r="N100" s="1"/>
      <c r="O100" s="1"/>
      <c r="P100" s="1"/>
      <c r="Q100" s="1"/>
      <c r="R100" s="1"/>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row>
    <row r="101" spans="1:255" s="163" customFormat="1" ht="15" hidden="1">
      <c r="A101" s="1"/>
      <c r="B101" s="1"/>
      <c r="C101" s="1"/>
      <c r="D101" s="1"/>
      <c r="E101" s="1"/>
      <c r="F101" s="1"/>
      <c r="G101" s="1"/>
      <c r="H101" s="1"/>
      <c r="I101" s="1"/>
      <c r="J101" s="1"/>
      <c r="K101" s="1"/>
      <c r="L101" s="1"/>
      <c r="M101" s="1"/>
      <c r="N101" s="1"/>
      <c r="O101" s="1"/>
      <c r="P101" s="1"/>
      <c r="Q101" s="1"/>
      <c r="R101" s="1"/>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row>
    <row r="102" spans="1:255" s="163" customFormat="1" ht="15">
      <c r="A102" s="1"/>
      <c r="B102" s="1"/>
      <c r="C102" s="1"/>
      <c r="D102" s="1"/>
      <c r="E102" s="1"/>
      <c r="F102" s="1"/>
      <c r="G102" s="1"/>
      <c r="H102" s="1"/>
      <c r="I102" s="1"/>
      <c r="J102" s="1"/>
      <c r="K102" s="1"/>
      <c r="L102" s="1"/>
      <c r="M102" s="1"/>
      <c r="N102" s="1"/>
      <c r="O102" s="1"/>
      <c r="P102" s="1"/>
      <c r="Q102" s="1"/>
      <c r="R102" s="1"/>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row>
    <row r="103" spans="1:255" s="163" customFormat="1" ht="15">
      <c r="A103" s="1"/>
      <c r="B103" s="1"/>
      <c r="C103" s="1"/>
      <c r="D103" s="1"/>
      <c r="E103" s="1"/>
      <c r="F103" s="1"/>
      <c r="G103" s="1"/>
      <c r="H103" s="1"/>
      <c r="I103" s="1"/>
      <c r="J103" s="1"/>
      <c r="K103" s="1"/>
      <c r="L103" s="1"/>
      <c r="M103" s="1"/>
      <c r="N103" s="1"/>
      <c r="O103" s="1"/>
      <c r="P103" s="1"/>
      <c r="Q103" s="1"/>
      <c r="R103" s="1"/>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row>
    <row r="104" spans="1:255" s="163" customFormat="1" ht="15">
      <c r="A104" s="1"/>
      <c r="B104" s="1"/>
      <c r="C104" s="1"/>
      <c r="D104" s="1"/>
      <c r="E104" s="1"/>
      <c r="F104" s="1"/>
      <c r="G104" s="1"/>
      <c r="H104" s="1"/>
      <c r="I104" s="1"/>
      <c r="J104" s="1"/>
      <c r="K104" s="1"/>
      <c r="L104" s="1"/>
      <c r="M104" s="1"/>
      <c r="N104" s="1"/>
      <c r="O104" s="1"/>
      <c r="P104" s="1"/>
      <c r="Q104" s="1"/>
      <c r="R104" s="1"/>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row>
    <row r="105" spans="1:255" s="163" customFormat="1" ht="15">
      <c r="A105" s="1"/>
      <c r="B105" s="1"/>
      <c r="C105" s="1"/>
      <c r="D105" s="1"/>
      <c r="E105" s="1"/>
      <c r="F105" s="1"/>
      <c r="G105" s="1"/>
      <c r="H105" s="1"/>
      <c r="I105" s="1"/>
      <c r="J105" s="1"/>
      <c r="K105" s="1"/>
      <c r="L105" s="1"/>
      <c r="M105" s="1"/>
      <c r="N105" s="1"/>
      <c r="O105" s="1"/>
      <c r="P105" s="1"/>
      <c r="Q105" s="1"/>
      <c r="R105" s="1"/>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row>
    <row r="106" spans="1:255" s="163" customFormat="1" ht="15">
      <c r="A106" s="1"/>
      <c r="B106" s="1"/>
      <c r="C106" s="1"/>
      <c r="D106" s="1"/>
      <c r="E106" s="1"/>
      <c r="F106" s="1"/>
      <c r="G106" s="1"/>
      <c r="H106" s="1"/>
      <c r="I106" s="1"/>
      <c r="J106" s="1"/>
      <c r="K106" s="1"/>
      <c r="L106" s="1"/>
      <c r="M106" s="1"/>
      <c r="N106" s="1"/>
      <c r="O106" s="1"/>
      <c r="P106" s="1"/>
      <c r="Q106" s="1"/>
      <c r="R106" s="1"/>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row>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sheetData>
  <sheetProtection formatCells="0" formatColumns="0" formatRows="0" selectLockedCells="1"/>
  <mergeCells count="99">
    <mergeCell ref="D5:F6"/>
    <mergeCell ref="D16:H16"/>
    <mergeCell ref="B16:C16"/>
    <mergeCell ref="A7:B7"/>
    <mergeCell ref="A10:E11"/>
    <mergeCell ref="R31:R32"/>
    <mergeCell ref="P31:P32"/>
    <mergeCell ref="J26:M26"/>
    <mergeCell ref="A19:R19"/>
    <mergeCell ref="J29:M29"/>
    <mergeCell ref="E31:G32"/>
    <mergeCell ref="H31:L32"/>
    <mergeCell ref="M31:O32"/>
    <mergeCell ref="J25:M25"/>
    <mergeCell ref="Q31:Q32"/>
    <mergeCell ref="Q22:Q24"/>
    <mergeCell ref="N27:O27"/>
    <mergeCell ref="J27:M27"/>
    <mergeCell ref="E29:I29"/>
    <mergeCell ref="B29:D29"/>
    <mergeCell ref="N29:O29"/>
    <mergeCell ref="B28:D28"/>
    <mergeCell ref="B30:D30"/>
    <mergeCell ref="A31:D32"/>
    <mergeCell ref="A39:D39"/>
    <mergeCell ref="G38:L39"/>
    <mergeCell ref="P33:Q33"/>
    <mergeCell ref="E34:G34"/>
    <mergeCell ref="E39:F39"/>
    <mergeCell ref="M38:R39"/>
    <mergeCell ref="N33:O33"/>
    <mergeCell ref="A38:D38"/>
    <mergeCell ref="K33:M34"/>
    <mergeCell ref="E38:F38"/>
    <mergeCell ref="N34:O34"/>
    <mergeCell ref="M35:R37"/>
    <mergeCell ref="P34:Q34"/>
    <mergeCell ref="A33:D33"/>
    <mergeCell ref="A8:D9"/>
    <mergeCell ref="H8:H9"/>
    <mergeCell ref="L8:O9"/>
    <mergeCell ref="G10:J11"/>
    <mergeCell ref="I16:M16"/>
    <mergeCell ref="C7:R7"/>
    <mergeCell ref="B15:C15"/>
    <mergeCell ref="I12:M12"/>
    <mergeCell ref="B40:R40"/>
    <mergeCell ref="A35:F37"/>
    <mergeCell ref="J21:M24"/>
    <mergeCell ref="N26:O26"/>
    <mergeCell ref="N21:O24"/>
    <mergeCell ref="P22:P24"/>
    <mergeCell ref="A21:D24"/>
    <mergeCell ref="E21:I24"/>
    <mergeCell ref="E25:I25"/>
    <mergeCell ref="E26:I26"/>
    <mergeCell ref="N25:O25"/>
    <mergeCell ref="G35:L37"/>
    <mergeCell ref="J30:M30"/>
    <mergeCell ref="H34:J34"/>
    <mergeCell ref="E33:G33"/>
    <mergeCell ref="H33:J33"/>
    <mergeCell ref="D1:O2"/>
    <mergeCell ref="F10:F11"/>
    <mergeCell ref="E27:I27"/>
    <mergeCell ref="E30:I30"/>
    <mergeCell ref="A1:C6"/>
    <mergeCell ref="B25:D25"/>
    <mergeCell ref="B26:D26"/>
    <mergeCell ref="B27:D27"/>
    <mergeCell ref="N28:O28"/>
    <mergeCell ref="L6:O6"/>
    <mergeCell ref="G6:K6"/>
    <mergeCell ref="B12:C12"/>
    <mergeCell ref="B13:C13"/>
    <mergeCell ref="N12:R12"/>
    <mergeCell ref="N13:R13"/>
    <mergeCell ref="D13:H13"/>
    <mergeCell ref="D3:O4"/>
    <mergeCell ref="N30:O30"/>
    <mergeCell ref="J28:M28"/>
    <mergeCell ref="E28:I28"/>
    <mergeCell ref="B14:C14"/>
    <mergeCell ref="G5:O5"/>
    <mergeCell ref="K10:R11"/>
    <mergeCell ref="P1:R6"/>
    <mergeCell ref="I13:M13"/>
    <mergeCell ref="N15:R15"/>
    <mergeCell ref="D12:H12"/>
    <mergeCell ref="A20:R20"/>
    <mergeCell ref="R21:R24"/>
    <mergeCell ref="A17:R17"/>
    <mergeCell ref="A12:A16"/>
    <mergeCell ref="I15:M15"/>
    <mergeCell ref="D14:H14"/>
    <mergeCell ref="D15:H15"/>
    <mergeCell ref="N14:R14"/>
    <mergeCell ref="N16:R16"/>
    <mergeCell ref="I14:M14"/>
  </mergeCells>
  <dataValidations count="9">
    <dataValidation type="list" allowBlank="1" showInputMessage="1" showErrorMessage="1" sqref="R9 G9">
      <formula1>Anos</formula1>
    </dataValidation>
    <dataValidation type="list" allowBlank="1" showInputMessage="1" showErrorMessage="1" sqref="Q9 F9">
      <formula1>Meses</formula1>
    </dataValidation>
    <dataValidation type="list" allowBlank="1" showInputMessage="1" showErrorMessage="1" promptTitle="Dias" sqref="I9">
      <formula1>$B$60:$B$90</formula1>
    </dataValidation>
    <dataValidation type="list" allowBlank="1" showInputMessage="1" showErrorMessage="1" sqref="F10">
      <formula1>$B$52</formula1>
    </dataValidation>
    <dataValidation type="list" allowBlank="1" showInputMessage="1" showErrorMessage="1" sqref="K10">
      <formula1>$B$54:$B$58</formula1>
    </dataValidation>
    <dataValidation type="list" allowBlank="1" showInputMessage="1" showErrorMessage="1" sqref="J9">
      <formula1>$D$60:$D$71</formula1>
    </dataValidation>
    <dataValidation type="list" allowBlank="1" showInputMessage="1" showErrorMessage="1" sqref="K9">
      <formula1>$E$61:$E$70</formula1>
    </dataValidation>
    <dataValidation type="list" allowBlank="1" showInputMessage="1" showErrorMessage="1" promptTitle="Dias" sqref="P9">
      <formula1>Dias</formula1>
    </dataValidation>
    <dataValidation allowBlank="1" showInputMessage="1" showErrorMessage="1" promptTitle="Dias" sqref="E9"/>
  </dataValidations>
  <printOptions/>
  <pageMargins left="0.15748031496062992" right="0.15748031496062992" top="0" bottom="0" header="0" footer="0"/>
  <pageSetup fitToHeight="0" fitToWidth="1" horizontalDpi="600" verticalDpi="600" orientation="landscape" scale="5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199"/>
  <sheetViews>
    <sheetView zoomScalePageLayoutView="0" workbookViewId="0" topLeftCell="A3">
      <selection activeCell="B11" sqref="B11:C14"/>
    </sheetView>
  </sheetViews>
  <sheetFormatPr defaultColWidth="0" defaultRowHeight="12.75" customHeight="1" zeroHeight="1"/>
  <cols>
    <col min="1" max="1" width="0.9921875" style="1" customWidth="1"/>
    <col min="2" max="11" width="9.28125" style="1" customWidth="1"/>
    <col min="12" max="12" width="11.57421875" style="1" customWidth="1"/>
    <col min="13" max="13" width="11.00390625" style="1" customWidth="1"/>
    <col min="14" max="14" width="9.421875" style="1" customWidth="1"/>
    <col min="15" max="15" width="9.28125" style="1" customWidth="1"/>
    <col min="16" max="17" width="11.140625" style="1" customWidth="1"/>
    <col min="18" max="18" width="13.8515625" style="1" customWidth="1"/>
    <col min="19" max="16384" width="5.00390625" style="1" customWidth="1"/>
  </cols>
  <sheetData>
    <row r="1" spans="2:19" ht="17.25" customHeight="1">
      <c r="B1" s="463"/>
      <c r="C1" s="464"/>
      <c r="D1" s="447" t="s">
        <v>234</v>
      </c>
      <c r="E1" s="448"/>
      <c r="F1" s="448"/>
      <c r="G1" s="448"/>
      <c r="H1" s="448"/>
      <c r="I1" s="448"/>
      <c r="J1" s="448"/>
      <c r="K1" s="448"/>
      <c r="L1" s="448"/>
      <c r="M1" s="448"/>
      <c r="N1" s="448"/>
      <c r="O1" s="448"/>
      <c r="P1" s="448"/>
      <c r="Q1" s="448"/>
      <c r="R1" s="448"/>
      <c r="S1" s="449"/>
    </row>
    <row r="2" spans="2:19" ht="26.25" customHeight="1">
      <c r="B2" s="465"/>
      <c r="C2" s="466"/>
      <c r="D2" s="450"/>
      <c r="E2" s="451"/>
      <c r="F2" s="451"/>
      <c r="G2" s="451"/>
      <c r="H2" s="451"/>
      <c r="I2" s="451"/>
      <c r="J2" s="451"/>
      <c r="K2" s="451"/>
      <c r="L2" s="451"/>
      <c r="M2" s="451"/>
      <c r="N2" s="451"/>
      <c r="O2" s="451"/>
      <c r="P2" s="451"/>
      <c r="Q2" s="451"/>
      <c r="R2" s="451"/>
      <c r="S2" s="452"/>
    </row>
    <row r="3" spans="2:19" ht="12.75" customHeight="1">
      <c r="B3" s="465"/>
      <c r="C3" s="466"/>
      <c r="D3" s="453" t="s">
        <v>193</v>
      </c>
      <c r="E3" s="454"/>
      <c r="F3" s="454"/>
      <c r="G3" s="454"/>
      <c r="H3" s="454"/>
      <c r="I3" s="454"/>
      <c r="J3" s="454"/>
      <c r="K3" s="454"/>
      <c r="L3" s="454"/>
      <c r="M3" s="454"/>
      <c r="N3" s="454"/>
      <c r="O3" s="454"/>
      <c r="P3" s="454"/>
      <c r="Q3" s="454"/>
      <c r="R3" s="454"/>
      <c r="S3" s="455"/>
    </row>
    <row r="4" spans="2:19" ht="24" customHeight="1" thickBot="1">
      <c r="B4" s="465"/>
      <c r="C4" s="466"/>
      <c r="D4" s="453"/>
      <c r="E4" s="454"/>
      <c r="F4" s="454"/>
      <c r="G4" s="454"/>
      <c r="H4" s="454"/>
      <c r="I4" s="454"/>
      <c r="J4" s="454"/>
      <c r="K4" s="454"/>
      <c r="L4" s="454"/>
      <c r="M4" s="454"/>
      <c r="N4" s="454"/>
      <c r="O4" s="454"/>
      <c r="P4" s="454"/>
      <c r="Q4" s="454"/>
      <c r="R4" s="454"/>
      <c r="S4" s="455"/>
    </row>
    <row r="5" spans="2:19" ht="30" customHeight="1">
      <c r="B5" s="465"/>
      <c r="C5" s="466"/>
      <c r="D5" s="359" t="s">
        <v>58</v>
      </c>
      <c r="E5" s="360"/>
      <c r="F5" s="360"/>
      <c r="G5" s="456" t="s">
        <v>66</v>
      </c>
      <c r="H5" s="456"/>
      <c r="I5" s="456"/>
      <c r="J5" s="456"/>
      <c r="K5" s="456"/>
      <c r="L5" s="456"/>
      <c r="M5" s="456"/>
      <c r="N5" s="456"/>
      <c r="O5" s="456"/>
      <c r="P5" s="456"/>
      <c r="Q5" s="456"/>
      <c r="R5" s="456"/>
      <c r="S5" s="457"/>
    </row>
    <row r="6" spans="2:19" ht="30" customHeight="1" thickBot="1">
      <c r="B6" s="467"/>
      <c r="C6" s="468"/>
      <c r="D6" s="362"/>
      <c r="E6" s="363"/>
      <c r="F6" s="363"/>
      <c r="G6" s="462" t="s">
        <v>185</v>
      </c>
      <c r="H6" s="462"/>
      <c r="I6" s="462"/>
      <c r="J6" s="462"/>
      <c r="K6" s="462"/>
      <c r="L6" s="458" t="s">
        <v>186</v>
      </c>
      <c r="M6" s="458"/>
      <c r="N6" s="458"/>
      <c r="O6" s="458"/>
      <c r="P6" s="458"/>
      <c r="Q6" s="458"/>
      <c r="R6" s="458"/>
      <c r="S6" s="459"/>
    </row>
    <row r="7" spans="2:19" ht="25.5" customHeight="1" thickBot="1">
      <c r="B7" s="460" t="s">
        <v>191</v>
      </c>
      <c r="C7" s="461"/>
      <c r="D7" s="461"/>
      <c r="E7" s="461"/>
      <c r="F7" s="461"/>
      <c r="G7" s="461"/>
      <c r="H7" s="461"/>
      <c r="I7" s="461"/>
      <c r="J7" s="461"/>
      <c r="K7" s="461"/>
      <c r="L7" s="469" t="s">
        <v>192</v>
      </c>
      <c r="M7" s="469"/>
      <c r="N7" s="469"/>
      <c r="O7" s="469"/>
      <c r="P7" s="469"/>
      <c r="Q7" s="469"/>
      <c r="R7" s="469"/>
      <c r="S7" s="469"/>
    </row>
    <row r="8" spans="2:19" ht="18.75" customHeight="1">
      <c r="B8" s="307" t="s">
        <v>241</v>
      </c>
      <c r="C8" s="308"/>
      <c r="D8" s="307" t="s">
        <v>242</v>
      </c>
      <c r="E8" s="308"/>
      <c r="F8" s="308"/>
      <c r="G8" s="336"/>
      <c r="H8" s="307" t="s">
        <v>215</v>
      </c>
      <c r="I8" s="308"/>
      <c r="J8" s="308"/>
      <c r="K8" s="308"/>
      <c r="L8" s="434" t="s">
        <v>154</v>
      </c>
      <c r="M8" s="434"/>
      <c r="N8" s="434"/>
      <c r="O8" s="434"/>
      <c r="P8" s="434" t="s">
        <v>194</v>
      </c>
      <c r="Q8" s="434"/>
      <c r="R8" s="434"/>
      <c r="S8" s="435"/>
    </row>
    <row r="9" spans="2:19" ht="15" customHeight="1">
      <c r="B9" s="309"/>
      <c r="C9" s="310"/>
      <c r="D9" s="309"/>
      <c r="E9" s="310"/>
      <c r="F9" s="310"/>
      <c r="G9" s="433"/>
      <c r="H9" s="309"/>
      <c r="I9" s="310"/>
      <c r="J9" s="310"/>
      <c r="K9" s="310"/>
      <c r="L9" s="309" t="s">
        <v>62</v>
      </c>
      <c r="M9" s="433"/>
      <c r="N9" s="327" t="s">
        <v>63</v>
      </c>
      <c r="O9" s="329"/>
      <c r="P9" s="309" t="s">
        <v>62</v>
      </c>
      <c r="Q9" s="433"/>
      <c r="R9" s="327" t="s">
        <v>63</v>
      </c>
      <c r="S9" s="329"/>
    </row>
    <row r="10" spans="2:19" ht="15.75" customHeight="1" thickBot="1">
      <c r="B10" s="311"/>
      <c r="C10" s="312"/>
      <c r="D10" s="311"/>
      <c r="E10" s="312"/>
      <c r="F10" s="312"/>
      <c r="G10" s="354"/>
      <c r="H10" s="311"/>
      <c r="I10" s="312"/>
      <c r="J10" s="312"/>
      <c r="K10" s="312"/>
      <c r="L10" s="311"/>
      <c r="M10" s="354"/>
      <c r="N10" s="330"/>
      <c r="O10" s="332"/>
      <c r="P10" s="311"/>
      <c r="Q10" s="354"/>
      <c r="R10" s="330"/>
      <c r="S10" s="332"/>
    </row>
    <row r="11" spans="2:19" ht="15" customHeight="1">
      <c r="B11" s="394"/>
      <c r="C11" s="395"/>
      <c r="D11" s="400"/>
      <c r="E11" s="401"/>
      <c r="F11" s="401"/>
      <c r="G11" s="402"/>
      <c r="H11" s="394"/>
      <c r="I11" s="409"/>
      <c r="J11" s="409"/>
      <c r="K11" s="410"/>
      <c r="L11" s="394"/>
      <c r="M11" s="410"/>
      <c r="N11" s="429"/>
      <c r="O11" s="410"/>
      <c r="P11" s="429"/>
      <c r="Q11" s="410"/>
      <c r="R11" s="394"/>
      <c r="S11" s="410"/>
    </row>
    <row r="12" spans="2:19" ht="15" customHeight="1">
      <c r="B12" s="396"/>
      <c r="C12" s="397"/>
      <c r="D12" s="403"/>
      <c r="E12" s="404"/>
      <c r="F12" s="404"/>
      <c r="G12" s="405"/>
      <c r="H12" s="411"/>
      <c r="I12" s="412"/>
      <c r="J12" s="412"/>
      <c r="K12" s="413"/>
      <c r="L12" s="411"/>
      <c r="M12" s="413"/>
      <c r="N12" s="411"/>
      <c r="O12" s="413"/>
      <c r="P12" s="411"/>
      <c r="Q12" s="413"/>
      <c r="R12" s="411"/>
      <c r="S12" s="413"/>
    </row>
    <row r="13" spans="2:19" ht="15" customHeight="1">
      <c r="B13" s="396"/>
      <c r="C13" s="397"/>
      <c r="D13" s="403"/>
      <c r="E13" s="404"/>
      <c r="F13" s="404"/>
      <c r="G13" s="405"/>
      <c r="H13" s="411"/>
      <c r="I13" s="412"/>
      <c r="J13" s="412"/>
      <c r="K13" s="413"/>
      <c r="L13" s="411"/>
      <c r="M13" s="413"/>
      <c r="N13" s="411"/>
      <c r="O13" s="413"/>
      <c r="P13" s="411"/>
      <c r="Q13" s="413"/>
      <c r="R13" s="411"/>
      <c r="S13" s="413"/>
    </row>
    <row r="14" spans="2:19" ht="15.75" customHeight="1" thickBot="1">
      <c r="B14" s="398"/>
      <c r="C14" s="399"/>
      <c r="D14" s="406"/>
      <c r="E14" s="407"/>
      <c r="F14" s="407"/>
      <c r="G14" s="408"/>
      <c r="H14" s="414"/>
      <c r="I14" s="415"/>
      <c r="J14" s="415"/>
      <c r="K14" s="416"/>
      <c r="L14" s="414"/>
      <c r="M14" s="416"/>
      <c r="N14" s="414"/>
      <c r="O14" s="416"/>
      <c r="P14" s="414"/>
      <c r="Q14" s="416"/>
      <c r="R14" s="414"/>
      <c r="S14" s="416"/>
    </row>
    <row r="15" spans="2:19" ht="12.75" customHeight="1">
      <c r="B15" s="394"/>
      <c r="C15" s="395"/>
      <c r="D15" s="400"/>
      <c r="E15" s="401"/>
      <c r="F15" s="401"/>
      <c r="G15" s="402"/>
      <c r="H15" s="394"/>
      <c r="I15" s="409"/>
      <c r="J15" s="409"/>
      <c r="K15" s="410"/>
      <c r="L15" s="394"/>
      <c r="M15" s="410"/>
      <c r="N15" s="429"/>
      <c r="O15" s="410"/>
      <c r="P15" s="429"/>
      <c r="Q15" s="410"/>
      <c r="R15" s="394"/>
      <c r="S15" s="410"/>
    </row>
    <row r="16" spans="2:19" ht="12.75" customHeight="1">
      <c r="B16" s="396"/>
      <c r="C16" s="397"/>
      <c r="D16" s="403"/>
      <c r="E16" s="404"/>
      <c r="F16" s="404"/>
      <c r="G16" s="405"/>
      <c r="H16" s="411"/>
      <c r="I16" s="412"/>
      <c r="J16" s="412"/>
      <c r="K16" s="413"/>
      <c r="L16" s="411"/>
      <c r="M16" s="413"/>
      <c r="N16" s="411"/>
      <c r="O16" s="413"/>
      <c r="P16" s="411"/>
      <c r="Q16" s="413"/>
      <c r="R16" s="411"/>
      <c r="S16" s="413"/>
    </row>
    <row r="17" spans="2:19" ht="12.75" customHeight="1">
      <c r="B17" s="396"/>
      <c r="C17" s="397"/>
      <c r="D17" s="403"/>
      <c r="E17" s="404"/>
      <c r="F17" s="404"/>
      <c r="G17" s="405"/>
      <c r="H17" s="411"/>
      <c r="I17" s="412"/>
      <c r="J17" s="412"/>
      <c r="K17" s="413"/>
      <c r="L17" s="411"/>
      <c r="M17" s="413"/>
      <c r="N17" s="411"/>
      <c r="O17" s="413"/>
      <c r="P17" s="411"/>
      <c r="Q17" s="413"/>
      <c r="R17" s="411"/>
      <c r="S17" s="413"/>
    </row>
    <row r="18" spans="2:19" ht="13.5" customHeight="1" thickBot="1">
      <c r="B18" s="398"/>
      <c r="C18" s="399"/>
      <c r="D18" s="406"/>
      <c r="E18" s="407"/>
      <c r="F18" s="407"/>
      <c r="G18" s="408"/>
      <c r="H18" s="414"/>
      <c r="I18" s="415"/>
      <c r="J18" s="415"/>
      <c r="K18" s="416"/>
      <c r="L18" s="414"/>
      <c r="M18" s="416"/>
      <c r="N18" s="414"/>
      <c r="O18" s="416"/>
      <c r="P18" s="414"/>
      <c r="Q18" s="416"/>
      <c r="R18" s="414"/>
      <c r="S18" s="416"/>
    </row>
    <row r="19" spans="2:19" ht="15" customHeight="1">
      <c r="B19" s="394"/>
      <c r="C19" s="395"/>
      <c r="D19" s="400"/>
      <c r="E19" s="401"/>
      <c r="F19" s="401"/>
      <c r="G19" s="402"/>
      <c r="H19" s="394"/>
      <c r="I19" s="409"/>
      <c r="J19" s="409"/>
      <c r="K19" s="410"/>
      <c r="L19" s="394"/>
      <c r="M19" s="410"/>
      <c r="N19" s="429"/>
      <c r="O19" s="410"/>
      <c r="P19" s="429"/>
      <c r="Q19" s="410"/>
      <c r="R19" s="394"/>
      <c r="S19" s="410"/>
    </row>
    <row r="20" spans="2:19" ht="15" customHeight="1">
      <c r="B20" s="396"/>
      <c r="C20" s="397"/>
      <c r="D20" s="403"/>
      <c r="E20" s="404"/>
      <c r="F20" s="404"/>
      <c r="G20" s="405"/>
      <c r="H20" s="411"/>
      <c r="I20" s="412"/>
      <c r="J20" s="412"/>
      <c r="K20" s="413"/>
      <c r="L20" s="411"/>
      <c r="M20" s="413"/>
      <c r="N20" s="411"/>
      <c r="O20" s="413"/>
      <c r="P20" s="411"/>
      <c r="Q20" s="413"/>
      <c r="R20" s="411"/>
      <c r="S20" s="413"/>
    </row>
    <row r="21" spans="2:19" ht="15" customHeight="1">
      <c r="B21" s="396"/>
      <c r="C21" s="397"/>
      <c r="D21" s="403"/>
      <c r="E21" s="404"/>
      <c r="F21" s="404"/>
      <c r="G21" s="405"/>
      <c r="H21" s="411"/>
      <c r="I21" s="412"/>
      <c r="J21" s="412"/>
      <c r="K21" s="413"/>
      <c r="L21" s="411"/>
      <c r="M21" s="413"/>
      <c r="N21" s="411"/>
      <c r="O21" s="413"/>
      <c r="P21" s="411"/>
      <c r="Q21" s="413"/>
      <c r="R21" s="411"/>
      <c r="S21" s="413"/>
    </row>
    <row r="22" spans="2:19" ht="15.75" customHeight="1" thickBot="1">
      <c r="B22" s="398"/>
      <c r="C22" s="399"/>
      <c r="D22" s="406"/>
      <c r="E22" s="407"/>
      <c r="F22" s="407"/>
      <c r="G22" s="408"/>
      <c r="H22" s="414"/>
      <c r="I22" s="415"/>
      <c r="J22" s="415"/>
      <c r="K22" s="416"/>
      <c r="L22" s="414"/>
      <c r="M22" s="416"/>
      <c r="N22" s="414"/>
      <c r="O22" s="416"/>
      <c r="P22" s="414"/>
      <c r="Q22" s="416"/>
      <c r="R22" s="414"/>
      <c r="S22" s="416"/>
    </row>
    <row r="23" spans="1:20" ht="12.75">
      <c r="A23" s="15"/>
      <c r="T23" s="15"/>
    </row>
    <row r="24" spans="1:20" ht="17.25" customHeight="1" thickBot="1">
      <c r="A24" s="15"/>
      <c r="B24" s="417" t="s">
        <v>195</v>
      </c>
      <c r="C24" s="417"/>
      <c r="D24" s="417"/>
      <c r="E24" s="417"/>
      <c r="F24" s="417"/>
      <c r="G24" s="417"/>
      <c r="H24" s="417"/>
      <c r="I24" s="417"/>
      <c r="J24" s="417"/>
      <c r="K24" s="417"/>
      <c r="L24" s="417"/>
      <c r="M24" s="418"/>
      <c r="N24" s="418"/>
      <c r="O24" s="418"/>
      <c r="P24" s="418"/>
      <c r="Q24" s="418"/>
      <c r="R24" s="418"/>
      <c r="S24" s="418"/>
      <c r="T24" s="15"/>
    </row>
    <row r="25" spans="1:20" ht="16.5" customHeight="1" thickBot="1">
      <c r="A25" s="15"/>
      <c r="B25" s="483" t="s">
        <v>222</v>
      </c>
      <c r="C25" s="484"/>
      <c r="D25" s="485"/>
      <c r="E25" s="483" t="s">
        <v>221</v>
      </c>
      <c r="F25" s="484"/>
      <c r="G25" s="484"/>
      <c r="H25" s="484"/>
      <c r="I25" s="484"/>
      <c r="J25" s="484"/>
      <c r="K25" s="484"/>
      <c r="L25" s="485"/>
      <c r="M25" s="423" t="s">
        <v>173</v>
      </c>
      <c r="N25" s="424"/>
      <c r="O25" s="424"/>
      <c r="P25" s="424"/>
      <c r="Q25" s="425"/>
      <c r="R25" s="420" t="s">
        <v>220</v>
      </c>
      <c r="S25" s="421"/>
      <c r="T25" s="177"/>
    </row>
    <row r="26" spans="1:20" ht="16.5" thickBot="1">
      <c r="A26" s="15"/>
      <c r="B26" s="174"/>
      <c r="C26" s="175"/>
      <c r="D26" s="176"/>
      <c r="E26" s="174"/>
      <c r="F26" s="175"/>
      <c r="G26" s="175"/>
      <c r="H26" s="175"/>
      <c r="I26" s="175"/>
      <c r="J26" s="175"/>
      <c r="K26" s="175"/>
      <c r="L26" s="176"/>
      <c r="M26" s="426"/>
      <c r="N26" s="427"/>
      <c r="O26" s="427"/>
      <c r="P26" s="427"/>
      <c r="Q26" s="428"/>
      <c r="R26" s="422"/>
      <c r="S26" s="422"/>
      <c r="T26" s="177"/>
    </row>
    <row r="27" spans="1:20" ht="16.5" thickBot="1">
      <c r="A27" s="15"/>
      <c r="B27" s="174"/>
      <c r="C27" s="175"/>
      <c r="D27" s="176"/>
      <c r="E27" s="174"/>
      <c r="F27" s="175"/>
      <c r="G27" s="175"/>
      <c r="H27" s="175"/>
      <c r="I27" s="175"/>
      <c r="J27" s="175"/>
      <c r="K27" s="175"/>
      <c r="L27" s="176"/>
      <c r="M27" s="426"/>
      <c r="N27" s="427"/>
      <c r="O27" s="427"/>
      <c r="P27" s="427"/>
      <c r="Q27" s="428"/>
      <c r="R27" s="419"/>
      <c r="S27" s="419"/>
      <c r="T27" s="15"/>
    </row>
    <row r="28" spans="1:20" ht="17.25" thickBot="1">
      <c r="A28" s="15"/>
      <c r="B28" s="158"/>
      <c r="C28" s="159"/>
      <c r="D28" s="160"/>
      <c r="E28" s="165"/>
      <c r="F28" s="166"/>
      <c r="G28" s="166"/>
      <c r="H28" s="166"/>
      <c r="I28" s="166"/>
      <c r="J28" s="166"/>
      <c r="K28" s="133"/>
      <c r="L28" s="164"/>
      <c r="M28" s="426"/>
      <c r="N28" s="427"/>
      <c r="O28" s="427"/>
      <c r="P28" s="427"/>
      <c r="Q28" s="428"/>
      <c r="R28" s="419"/>
      <c r="S28" s="419"/>
      <c r="T28" s="15"/>
    </row>
    <row r="29" spans="1:20" ht="17.25" thickBot="1">
      <c r="A29" s="15"/>
      <c r="B29" s="158"/>
      <c r="C29" s="159"/>
      <c r="D29" s="160"/>
      <c r="E29" s="165"/>
      <c r="F29" s="166"/>
      <c r="G29" s="166"/>
      <c r="H29" s="166"/>
      <c r="I29" s="166"/>
      <c r="J29" s="166"/>
      <c r="K29" s="133"/>
      <c r="L29" s="164"/>
      <c r="M29" s="426"/>
      <c r="N29" s="427"/>
      <c r="O29" s="427"/>
      <c r="P29" s="427"/>
      <c r="Q29" s="444"/>
      <c r="R29" s="445"/>
      <c r="S29" s="446"/>
      <c r="T29" s="15"/>
    </row>
    <row r="30" spans="1:20" ht="12.75" customHeight="1">
      <c r="A30" s="15"/>
      <c r="B30" s="307" t="s">
        <v>27</v>
      </c>
      <c r="C30" s="336"/>
      <c r="D30" s="307" t="s">
        <v>55</v>
      </c>
      <c r="E30" s="308"/>
      <c r="F30" s="336"/>
      <c r="G30" s="307" t="s">
        <v>56</v>
      </c>
      <c r="H30" s="308"/>
      <c r="I30" s="336"/>
      <c r="J30" s="430"/>
      <c r="K30" s="307" t="s">
        <v>28</v>
      </c>
      <c r="L30" s="336"/>
      <c r="M30" s="307" t="s">
        <v>223</v>
      </c>
      <c r="N30" s="308"/>
      <c r="O30" s="308"/>
      <c r="P30" s="308"/>
      <c r="Q30" s="308"/>
      <c r="R30" s="308"/>
      <c r="S30" s="336"/>
      <c r="T30" s="15"/>
    </row>
    <row r="31" spans="1:20" ht="72.75" customHeight="1" thickBot="1">
      <c r="A31" s="15"/>
      <c r="B31" s="311"/>
      <c r="C31" s="354"/>
      <c r="D31" s="311"/>
      <c r="E31" s="312"/>
      <c r="F31" s="354"/>
      <c r="G31" s="311"/>
      <c r="H31" s="312"/>
      <c r="I31" s="354"/>
      <c r="J31" s="431"/>
      <c r="K31" s="309"/>
      <c r="L31" s="433"/>
      <c r="M31" s="309"/>
      <c r="N31" s="310"/>
      <c r="O31" s="310"/>
      <c r="P31" s="310"/>
      <c r="Q31" s="310"/>
      <c r="R31" s="310"/>
      <c r="S31" s="433"/>
      <c r="T31" s="15"/>
    </row>
    <row r="32" spans="1:20" ht="50.25" customHeight="1">
      <c r="A32" s="15"/>
      <c r="B32" s="481"/>
      <c r="C32" s="441"/>
      <c r="D32" s="481"/>
      <c r="E32" s="440"/>
      <c r="F32" s="441"/>
      <c r="G32" s="481"/>
      <c r="H32" s="440"/>
      <c r="I32" s="441"/>
      <c r="J32" s="431"/>
      <c r="K32" s="309"/>
      <c r="L32" s="433"/>
      <c r="M32" s="436"/>
      <c r="N32" s="437"/>
      <c r="O32" s="437"/>
      <c r="P32" s="440"/>
      <c r="Q32" s="440"/>
      <c r="R32" s="440"/>
      <c r="S32" s="441"/>
      <c r="T32" s="15"/>
    </row>
    <row r="33" spans="1:20" ht="15.75" customHeight="1" thickBot="1">
      <c r="A33" s="15"/>
      <c r="B33" s="482"/>
      <c r="C33" s="443"/>
      <c r="D33" s="482"/>
      <c r="E33" s="442"/>
      <c r="F33" s="443"/>
      <c r="G33" s="482"/>
      <c r="H33" s="442"/>
      <c r="I33" s="443"/>
      <c r="J33" s="432"/>
      <c r="K33" s="311"/>
      <c r="L33" s="354"/>
      <c r="M33" s="438"/>
      <c r="N33" s="439"/>
      <c r="O33" s="439"/>
      <c r="P33" s="442"/>
      <c r="Q33" s="442"/>
      <c r="R33" s="442"/>
      <c r="S33" s="443"/>
      <c r="T33" s="15"/>
    </row>
    <row r="34" spans="1:20" ht="15" customHeight="1">
      <c r="A34" s="15"/>
      <c r="B34" s="181" t="s">
        <v>206</v>
      </c>
      <c r="C34" s="182"/>
      <c r="D34" s="182"/>
      <c r="E34" s="182"/>
      <c r="F34" s="182"/>
      <c r="G34" s="182"/>
      <c r="H34" s="182"/>
      <c r="I34" s="182"/>
      <c r="J34" s="182"/>
      <c r="K34" s="182"/>
      <c r="L34" s="182"/>
      <c r="M34" s="182"/>
      <c r="N34" s="182"/>
      <c r="O34" s="182"/>
      <c r="P34" s="182"/>
      <c r="Q34" s="182"/>
      <c r="R34" s="182"/>
      <c r="S34" s="183"/>
      <c r="T34" s="15"/>
    </row>
    <row r="35" spans="1:20" ht="15" customHeight="1" thickBot="1">
      <c r="A35" s="15"/>
      <c r="B35" s="178"/>
      <c r="C35" s="179"/>
      <c r="D35" s="179"/>
      <c r="E35" s="179"/>
      <c r="F35" s="179"/>
      <c r="G35" s="179"/>
      <c r="H35" s="179"/>
      <c r="I35" s="179"/>
      <c r="J35" s="179"/>
      <c r="K35" s="179"/>
      <c r="L35" s="179"/>
      <c r="M35" s="179"/>
      <c r="N35" s="179"/>
      <c r="O35" s="179"/>
      <c r="P35" s="179"/>
      <c r="Q35" s="179"/>
      <c r="R35" s="179"/>
      <c r="S35" s="180"/>
      <c r="T35" s="15"/>
    </row>
    <row r="36" spans="1:20" ht="12.75">
      <c r="A36" s="15"/>
      <c r="T36" s="15"/>
    </row>
    <row r="37" spans="1:20" ht="12.75">
      <c r="A37" s="15"/>
      <c r="T37" s="15"/>
    </row>
    <row r="38" spans="1:20" ht="12.75">
      <c r="A38" s="15"/>
      <c r="T38" s="15"/>
    </row>
    <row r="39" spans="1:20" ht="12.75">
      <c r="A39" s="15"/>
      <c r="T39" s="15"/>
    </row>
    <row r="40" spans="1:20" ht="12.75">
      <c r="A40" s="15"/>
      <c r="T40" s="15"/>
    </row>
    <row r="41" spans="1:20" ht="12.75">
      <c r="A41" s="15"/>
      <c r="T41" s="15"/>
    </row>
    <row r="42" spans="1:20" ht="12.75">
      <c r="A42" s="15"/>
      <c r="T42" s="15"/>
    </row>
    <row r="43" spans="1:20" ht="12.75">
      <c r="A43" s="15"/>
      <c r="T43" s="15"/>
    </row>
    <row r="44" spans="1:20" ht="12.75">
      <c r="A44" s="15"/>
      <c r="T44" s="15"/>
    </row>
    <row r="45" spans="1:20" ht="12.75">
      <c r="A45" s="15"/>
      <c r="T45" s="15"/>
    </row>
    <row r="46" spans="1:20" ht="12.75">
      <c r="A46" s="15"/>
      <c r="T46" s="15"/>
    </row>
    <row r="47" spans="1:20" ht="12.75">
      <c r="A47" s="15"/>
      <c r="T47" s="15"/>
    </row>
    <row r="48" spans="1:20" ht="12.75">
      <c r="A48" s="15"/>
      <c r="T48" s="15"/>
    </row>
    <row r="49" spans="1:20" ht="12.75">
      <c r="A49" s="15"/>
      <c r="T49" s="15"/>
    </row>
    <row r="50" spans="1:20" ht="12.75">
      <c r="A50" s="15"/>
      <c r="T50" s="15"/>
    </row>
    <row r="51" spans="1:20" ht="12.75">
      <c r="A51" s="15"/>
      <c r="T51" s="15"/>
    </row>
    <row r="52" spans="1:20" ht="12.75">
      <c r="A52" s="15"/>
      <c r="T52" s="15"/>
    </row>
    <row r="53" spans="1:20" ht="12.75">
      <c r="A53" s="15"/>
      <c r="T53" s="15"/>
    </row>
    <row r="54" spans="1:20" ht="12.75">
      <c r="A54" s="15"/>
      <c r="T54" s="15"/>
    </row>
    <row r="55" spans="1:20" ht="12.75">
      <c r="A55" s="15"/>
      <c r="T55" s="15"/>
    </row>
    <row r="56" spans="1:20" ht="12.75">
      <c r="A56" s="15"/>
      <c r="T56" s="15"/>
    </row>
    <row r="57" spans="1:20" ht="12.75">
      <c r="A57" s="15"/>
      <c r="T57" s="15"/>
    </row>
    <row r="58" spans="1:20" ht="12.75">
      <c r="A58" s="15"/>
      <c r="T58" s="15"/>
    </row>
    <row r="59" spans="1:20" ht="12.75">
      <c r="A59" s="15"/>
      <c r="T59" s="15"/>
    </row>
    <row r="60" spans="1:20" ht="12.75">
      <c r="A60" s="15"/>
      <c r="T60" s="15"/>
    </row>
    <row r="61" spans="1:20" ht="12.75">
      <c r="A61" s="15"/>
      <c r="T61" s="15"/>
    </row>
    <row r="62" spans="1:20" ht="12.75">
      <c r="A62" s="15"/>
      <c r="T62" s="15"/>
    </row>
    <row r="63" spans="1:20" ht="12.75">
      <c r="A63" s="15"/>
      <c r="T63" s="15"/>
    </row>
    <row r="64" spans="1:20" ht="12.75">
      <c r="A64" s="15"/>
      <c r="T64" s="15"/>
    </row>
    <row r="65" spans="1:20" ht="12.75">
      <c r="A65" s="15"/>
      <c r="T65" s="15"/>
    </row>
    <row r="66" spans="1:20" ht="12.75">
      <c r="A66" s="15"/>
      <c r="T66" s="15"/>
    </row>
    <row r="67" spans="1:20" ht="12.75">
      <c r="A67" s="15"/>
      <c r="T67" s="15"/>
    </row>
    <row r="68" spans="1:20" ht="12.75">
      <c r="A68" s="15"/>
      <c r="T68" s="15"/>
    </row>
    <row r="69" spans="1:20" ht="12.75">
      <c r="A69" s="15"/>
      <c r="T69" s="15"/>
    </row>
    <row r="70" spans="1:20" ht="12.75">
      <c r="A70" s="15"/>
      <c r="T70" s="15"/>
    </row>
    <row r="71" spans="1:20" ht="12.75">
      <c r="A71" s="15"/>
      <c r="T71" s="15"/>
    </row>
    <row r="72" spans="1:20" ht="12.75">
      <c r="A72" s="15"/>
      <c r="T72" s="15"/>
    </row>
    <row r="73" spans="1:20" ht="12.75">
      <c r="A73" s="15"/>
      <c r="T73" s="15"/>
    </row>
    <row r="74" spans="1:20" ht="12.75">
      <c r="A74" s="15"/>
      <c r="T74" s="15"/>
    </row>
    <row r="75" spans="1:20" ht="12.75">
      <c r="A75" s="15"/>
      <c r="T75" s="15"/>
    </row>
    <row r="76" spans="1:20" ht="12.75">
      <c r="A76" s="15"/>
      <c r="T76" s="15"/>
    </row>
    <row r="77" spans="1:20" ht="12.75">
      <c r="A77" s="15"/>
      <c r="T77" s="15"/>
    </row>
    <row r="78" spans="1:20" ht="12.75">
      <c r="A78" s="15"/>
      <c r="T78" s="15"/>
    </row>
    <row r="79" spans="1:20" ht="12.75">
      <c r="A79" s="15"/>
      <c r="T79" s="15"/>
    </row>
    <row r="80" ht="12.75"/>
    <row r="81" ht="12.75"/>
    <row r="82" ht="12.75"/>
    <row r="83" ht="12.75"/>
    <row r="84" ht="12.75"/>
    <row r="85" ht="12.75">
      <c r="B85" s="1" t="s">
        <v>243</v>
      </c>
    </row>
    <row r="86" ht="12.75">
      <c r="B86" s="1" t="s">
        <v>244</v>
      </c>
    </row>
    <row r="87" ht="12.75"/>
    <row r="88" ht="12.75"/>
    <row r="89" ht="12.75">
      <c r="B89" s="1" t="s">
        <v>245</v>
      </c>
    </row>
    <row r="90" spans="2:11" ht="12.75" customHeight="1">
      <c r="B90" s="471" t="s">
        <v>214</v>
      </c>
      <c r="C90" s="471"/>
      <c r="D90" s="471"/>
      <c r="E90" s="471"/>
      <c r="F90" s="167" t="s">
        <v>246</v>
      </c>
      <c r="G90" s="168"/>
      <c r="H90" s="168"/>
      <c r="I90" s="168"/>
      <c r="J90" s="168"/>
      <c r="K90" s="169"/>
    </row>
    <row r="91" spans="2:13" ht="12.75" customHeight="1">
      <c r="B91" s="472" t="s">
        <v>247</v>
      </c>
      <c r="C91" s="473"/>
      <c r="D91" s="473"/>
      <c r="E91" s="474"/>
      <c r="F91" s="170" t="s">
        <v>248</v>
      </c>
      <c r="G91" s="171" t="str">
        <f>CONCATENATE($M$91," - ",F91)</f>
        <v>Orientación a resultados  - Cumple con oportunidad en función de estándares, objetivos y metas establecidas por la entidad, las funciones que le son asignadas.</v>
      </c>
      <c r="H91" s="171"/>
      <c r="I91" s="171"/>
      <c r="J91" s="171"/>
      <c r="K91" s="172"/>
      <c r="M91" s="1" t="s">
        <v>247</v>
      </c>
    </row>
    <row r="92" spans="2:13" ht="15" customHeight="1">
      <c r="B92" s="475"/>
      <c r="C92" s="476"/>
      <c r="D92" s="476"/>
      <c r="E92" s="477"/>
      <c r="F92" s="170" t="s">
        <v>249</v>
      </c>
      <c r="G92" s="171" t="str">
        <f>CONCATENATE($M$91," - ",F92)</f>
        <v>Orientación a resultados  - Asume la responsabilidad por sus resultados.</v>
      </c>
      <c r="H92" s="171"/>
      <c r="I92" s="171"/>
      <c r="J92" s="171"/>
      <c r="K92" s="172"/>
      <c r="M92" s="1" t="s">
        <v>250</v>
      </c>
    </row>
    <row r="93" spans="2:13" ht="15" customHeight="1">
      <c r="B93" s="475"/>
      <c r="C93" s="476"/>
      <c r="D93" s="476"/>
      <c r="E93" s="477"/>
      <c r="F93" s="170" t="s">
        <v>251</v>
      </c>
      <c r="G93" s="171" t="str">
        <f>CONCATENATE($M$91," - ",F93)</f>
        <v>Orientación a resultados  - Compromete recursos y tiempos para mejorar la productividad tomando las medidas necesarias para minimizar los riesgos.</v>
      </c>
      <c r="H93" s="171"/>
      <c r="I93" s="171"/>
      <c r="J93" s="171"/>
      <c r="K93" s="172"/>
      <c r="M93" s="1" t="s">
        <v>252</v>
      </c>
    </row>
    <row r="94" spans="2:13" ht="15" customHeight="1">
      <c r="B94" s="478"/>
      <c r="C94" s="479"/>
      <c r="D94" s="479"/>
      <c r="E94" s="480"/>
      <c r="F94" s="170" t="s">
        <v>253</v>
      </c>
      <c r="G94" s="171" t="str">
        <f>CONCATENATE($M$91," - ",F94)</f>
        <v>Orientación a resultados  - Realiza todas las acciones necesarias para alcanzar los objetivos propuestos enfrentando los obstáculos que se presentan.</v>
      </c>
      <c r="H94" s="171"/>
      <c r="I94" s="171"/>
      <c r="J94" s="171"/>
      <c r="K94" s="172"/>
      <c r="M94" s="1" t="s">
        <v>254</v>
      </c>
    </row>
    <row r="95" spans="2:11" ht="12.75" customHeight="1">
      <c r="B95" s="472" t="s">
        <v>250</v>
      </c>
      <c r="C95" s="473"/>
      <c r="D95" s="473"/>
      <c r="E95" s="474"/>
      <c r="F95" s="170" t="s">
        <v>255</v>
      </c>
      <c r="G95" s="171" t="str">
        <f>CONCATENATE($M$92," - ",F95)</f>
        <v>Orientación al usuario y al ciudadano - Atiende y valora las necesidades y peticiones de los usuarios y de ciudadanos en general.</v>
      </c>
      <c r="H95" s="171"/>
      <c r="I95" s="171"/>
      <c r="J95" s="171"/>
      <c r="K95" s="172"/>
    </row>
    <row r="96" spans="2:13" ht="15" customHeight="1">
      <c r="B96" s="475"/>
      <c r="C96" s="476"/>
      <c r="D96" s="476"/>
      <c r="E96" s="477"/>
      <c r="F96" s="170" t="s">
        <v>256</v>
      </c>
      <c r="G96" s="171" t="str">
        <f>CONCATENATE($M$92," - ",F96)</f>
        <v>Orientación al usuario y al ciudadano - Considera las necesidades de los usuarios al diseñar proyectos o servicios.</v>
      </c>
      <c r="H96" s="171"/>
      <c r="I96" s="171"/>
      <c r="J96" s="171"/>
      <c r="K96" s="172"/>
      <c r="M96" s="173"/>
    </row>
    <row r="97" spans="2:11" ht="15" customHeight="1">
      <c r="B97" s="475"/>
      <c r="C97" s="476"/>
      <c r="D97" s="476"/>
      <c r="E97" s="477"/>
      <c r="F97" s="170" t="s">
        <v>257</v>
      </c>
      <c r="G97" s="171" t="str">
        <f>CONCATENATE($M$92," - ",F97)</f>
        <v>Orientación al usuario y al ciudadano - Da respuesta oportuna a las necesidades de los usuarios de conformidad con el servicio que ofrece la entidad.</v>
      </c>
      <c r="H97" s="171"/>
      <c r="I97" s="171"/>
      <c r="J97" s="171"/>
      <c r="K97" s="172"/>
    </row>
    <row r="98" spans="2:11" ht="15" customHeight="1">
      <c r="B98" s="475"/>
      <c r="C98" s="476"/>
      <c r="D98" s="476"/>
      <c r="E98" s="477"/>
      <c r="F98" s="170" t="s">
        <v>258</v>
      </c>
      <c r="G98" s="171" t="str">
        <f>CONCATENATE($M$92," - ",F98)</f>
        <v>Orientación al usuario y al ciudadano - Establece diferentes canales de comunicación con el usuario para conocer sus necesidades y propuestas y responde a las mismas.</v>
      </c>
      <c r="H98" s="171"/>
      <c r="I98" s="171"/>
      <c r="J98" s="171"/>
      <c r="K98" s="172"/>
    </row>
    <row r="99" spans="2:11" ht="15" customHeight="1">
      <c r="B99" s="478"/>
      <c r="C99" s="479"/>
      <c r="D99" s="479"/>
      <c r="E99" s="480"/>
      <c r="F99" s="170" t="s">
        <v>259</v>
      </c>
      <c r="G99" s="171" t="str">
        <f>CONCATENATE($M$92," - ",F99)</f>
        <v>Orientación al usuario y al ciudadano - Reconoce la interdependencia entre su trabajo y el de otros.</v>
      </c>
      <c r="H99" s="171"/>
      <c r="I99" s="171"/>
      <c r="J99" s="171"/>
      <c r="K99" s="172"/>
    </row>
    <row r="100" spans="2:11" ht="12.75" customHeight="1">
      <c r="B100" s="470" t="s">
        <v>252</v>
      </c>
      <c r="C100" s="470"/>
      <c r="D100" s="470"/>
      <c r="E100" s="470"/>
      <c r="F100" s="170" t="s">
        <v>260</v>
      </c>
      <c r="G100" s="171" t="str">
        <f>CONCATENATE($M$93," - ",F100)</f>
        <v>Transparencia - Proporciona información veraz, objetiva y basada en hechos.</v>
      </c>
      <c r="H100" s="171"/>
      <c r="I100" s="171"/>
      <c r="J100" s="171"/>
      <c r="K100" s="172"/>
    </row>
    <row r="101" spans="2:11" ht="15" customHeight="1">
      <c r="B101" s="470"/>
      <c r="C101" s="470"/>
      <c r="D101" s="470"/>
      <c r="E101" s="470"/>
      <c r="F101" s="170" t="s">
        <v>261</v>
      </c>
      <c r="G101" s="171" t="str">
        <f>CONCATENATE($M$93," - ",F101)</f>
        <v>Transparencia - Facilita el acceso a la información relacionada con sus responsabilidades y con el servicio a cargo de la entidad en que labora.</v>
      </c>
      <c r="H101" s="171"/>
      <c r="I101" s="171"/>
      <c r="J101" s="171"/>
      <c r="K101" s="172"/>
    </row>
    <row r="102" spans="2:11" ht="15" customHeight="1">
      <c r="B102" s="470"/>
      <c r="C102" s="470"/>
      <c r="D102" s="470"/>
      <c r="E102" s="470"/>
      <c r="F102" s="170" t="s">
        <v>262</v>
      </c>
      <c r="G102" s="171" t="str">
        <f>CONCATENATE($M$93," - ",F102)</f>
        <v>Transparencia - Demuestra imparcialidad en sus decisiones.</v>
      </c>
      <c r="H102" s="171"/>
      <c r="I102" s="171"/>
      <c r="J102" s="171"/>
      <c r="K102" s="172"/>
    </row>
    <row r="103" spans="2:11" ht="15" customHeight="1">
      <c r="B103" s="470"/>
      <c r="C103" s="470"/>
      <c r="D103" s="470"/>
      <c r="E103" s="470"/>
      <c r="F103" s="170" t="s">
        <v>263</v>
      </c>
      <c r="G103" s="171" t="str">
        <f>CONCATENATE($M$93," - ",F103)</f>
        <v>Transparencia - Ejecuta sus funciones con base en las normas y criterios aplicables.</v>
      </c>
      <c r="H103" s="171"/>
      <c r="I103" s="171"/>
      <c r="J103" s="171"/>
      <c r="K103" s="172"/>
    </row>
    <row r="104" spans="2:11" ht="15" customHeight="1">
      <c r="B104" s="470"/>
      <c r="C104" s="470"/>
      <c r="D104" s="470"/>
      <c r="E104" s="470"/>
      <c r="F104" s="170" t="s">
        <v>264</v>
      </c>
      <c r="G104" s="171" t="str">
        <f>CONCATENATE($M$93," - ",F104)</f>
        <v>Transparencia - Utiliza los recursos de la entidad para el desarrollo de las labores y la prestación del servicio.</v>
      </c>
      <c r="H104" s="171"/>
      <c r="I104" s="171"/>
      <c r="J104" s="171"/>
      <c r="K104" s="172"/>
    </row>
    <row r="105" spans="2:11" ht="12.75" customHeight="1">
      <c r="B105" s="470" t="s">
        <v>254</v>
      </c>
      <c r="C105" s="470"/>
      <c r="D105" s="470"/>
      <c r="E105" s="470"/>
      <c r="F105" s="170" t="s">
        <v>265</v>
      </c>
      <c r="G105" s="171" t="str">
        <f>CONCATENATE($M$94," - ",F105)</f>
        <v>Compromiso con la Organización - Promueve las metas de la organización y respeta sus normas.</v>
      </c>
      <c r="H105" s="171"/>
      <c r="I105" s="171"/>
      <c r="J105" s="171"/>
      <c r="K105" s="172"/>
    </row>
    <row r="106" spans="2:11" ht="15" customHeight="1">
      <c r="B106" s="470"/>
      <c r="C106" s="470"/>
      <c r="D106" s="470"/>
      <c r="E106" s="470"/>
      <c r="F106" s="170" t="s">
        <v>266</v>
      </c>
      <c r="G106" s="171" t="str">
        <f>CONCATENATE($M$94," - ",F106)</f>
        <v>Compromiso con la Organización - Antepone las necesidades de la organización a sus propias necesidades.</v>
      </c>
      <c r="H106" s="171"/>
      <c r="I106" s="171"/>
      <c r="J106" s="171"/>
      <c r="K106" s="172"/>
    </row>
    <row r="107" spans="2:11" ht="15" customHeight="1">
      <c r="B107" s="470"/>
      <c r="C107" s="470"/>
      <c r="D107" s="470"/>
      <c r="E107" s="470"/>
      <c r="F107" s="170" t="s">
        <v>267</v>
      </c>
      <c r="G107" s="171" t="str">
        <f>CONCATENATE($M$94," - ",F107)</f>
        <v>Compromiso con la Organización - Apoya a la organización en situaciones difíciles.</v>
      </c>
      <c r="H107" s="171"/>
      <c r="I107" s="171"/>
      <c r="J107" s="171"/>
      <c r="K107" s="172"/>
    </row>
    <row r="108" spans="2:11" ht="15" customHeight="1">
      <c r="B108" s="470"/>
      <c r="C108" s="470"/>
      <c r="D108" s="470"/>
      <c r="E108" s="470"/>
      <c r="F108" s="170" t="s">
        <v>268</v>
      </c>
      <c r="G108" s="171" t="str">
        <f>CONCATENATE($M$94," - ",F108)</f>
        <v>Compromiso con la Organización - Demuestra sentido de pertenencia en todas sus actuaciones.</v>
      </c>
      <c r="H108" s="171"/>
      <c r="I108" s="171"/>
      <c r="J108" s="171"/>
      <c r="K108" s="172"/>
    </row>
    <row r="109" ht="12.75"/>
    <row r="110" ht="12.75">
      <c r="B110" s="1" t="s">
        <v>51</v>
      </c>
    </row>
    <row r="111" spans="2:11" ht="12.75">
      <c r="B111" s="471" t="s">
        <v>214</v>
      </c>
      <c r="C111" s="471"/>
      <c r="D111" s="471"/>
      <c r="E111" s="471"/>
      <c r="F111" s="471" t="s">
        <v>246</v>
      </c>
      <c r="G111" s="471"/>
      <c r="H111" s="471"/>
      <c r="I111" s="471"/>
      <c r="J111" s="471"/>
      <c r="K111" s="471"/>
    </row>
    <row r="112" spans="2:13" ht="12.75" customHeight="1">
      <c r="B112" s="470" t="s">
        <v>269</v>
      </c>
      <c r="C112" s="470"/>
      <c r="D112" s="470"/>
      <c r="E112" s="470"/>
      <c r="F112" s="170" t="s">
        <v>270</v>
      </c>
      <c r="G112" s="171" t="str">
        <f>CONCATENATE($M$112," - ",F112)</f>
        <v>Experticia - Orienta el desarrollo de proyectos especiales para el logro de resultados de la alta dirección.</v>
      </c>
      <c r="H112" s="171"/>
      <c r="I112" s="171"/>
      <c r="J112" s="171"/>
      <c r="K112" s="172"/>
      <c r="M112" s="1" t="s">
        <v>269</v>
      </c>
    </row>
    <row r="113" spans="2:13" ht="12.75" customHeight="1">
      <c r="B113" s="470"/>
      <c r="C113" s="470"/>
      <c r="D113" s="470"/>
      <c r="E113" s="470"/>
      <c r="F113" s="170" t="s">
        <v>271</v>
      </c>
      <c r="G113" s="171" t="str">
        <f>CONCATENATE($M$112," - ",F113)</f>
        <v>Experticia - Aconseja y orienta la toma de decisiones en los temas que le han sido asignados.</v>
      </c>
      <c r="H113" s="171"/>
      <c r="I113" s="171"/>
      <c r="J113" s="171"/>
      <c r="K113" s="172"/>
      <c r="M113" s="1" t="s">
        <v>272</v>
      </c>
    </row>
    <row r="114" spans="2:13" ht="12.75" customHeight="1">
      <c r="B114" s="470"/>
      <c r="C114" s="470"/>
      <c r="D114" s="470"/>
      <c r="E114" s="470"/>
      <c r="F114" s="170" t="s">
        <v>273</v>
      </c>
      <c r="G114" s="171" t="str">
        <f>CONCATENATE($M$112," - ",F114)</f>
        <v>Experticia - Asesora en materias propias de su campo de conocimiento, emitiendo conceptos, juicios o propuestas ajustados a lineamientos teóricos y técnicos.</v>
      </c>
      <c r="H114" s="171"/>
      <c r="I114" s="171"/>
      <c r="J114" s="171"/>
      <c r="K114" s="172"/>
      <c r="M114" s="1" t="s">
        <v>274</v>
      </c>
    </row>
    <row r="115" spans="2:13" ht="12.75" customHeight="1">
      <c r="B115" s="470"/>
      <c r="C115" s="470"/>
      <c r="D115" s="470"/>
      <c r="E115" s="470"/>
      <c r="F115" s="170" t="s">
        <v>275</v>
      </c>
      <c r="G115" s="171" t="str">
        <f>CONCATENATE($M$112," - ",F115)</f>
        <v>Experticia - Se comunica de modo lógico, claro, efectivo y seguro.</v>
      </c>
      <c r="H115" s="171"/>
      <c r="I115" s="171"/>
      <c r="J115" s="171"/>
      <c r="K115" s="172"/>
      <c r="M115" s="1" t="s">
        <v>276</v>
      </c>
    </row>
    <row r="116" spans="2:11" ht="12.75" customHeight="1">
      <c r="B116" s="470" t="s">
        <v>272</v>
      </c>
      <c r="C116" s="470"/>
      <c r="D116" s="470"/>
      <c r="E116" s="470"/>
      <c r="F116" s="170" t="s">
        <v>277</v>
      </c>
      <c r="G116" s="171" t="str">
        <f>CONCATENATE($M$113," - ",F116)</f>
        <v>Conocimiento del entorno - Comprende el entorno organizacional que enmarca las situaciones objeto de asesoría y lo toma como referente obligado para emitir juicios, conceptos o propuestas a desarrollar.</v>
      </c>
      <c r="H116" s="171"/>
      <c r="I116" s="171"/>
      <c r="J116" s="171"/>
      <c r="K116" s="172"/>
    </row>
    <row r="117" spans="2:11" ht="12.75" customHeight="1">
      <c r="B117" s="470"/>
      <c r="C117" s="470"/>
      <c r="D117" s="470"/>
      <c r="E117" s="470"/>
      <c r="F117" s="170" t="s">
        <v>278</v>
      </c>
      <c r="G117" s="171" t="str">
        <f>CONCATENATE($M$113," - ",F117)</f>
        <v>Conocimiento del entorno - Se informa permanentemente sobre políticas gubernamentales, problemas y demandas del entorno.</v>
      </c>
      <c r="H117" s="171"/>
      <c r="I117" s="171"/>
      <c r="J117" s="171"/>
      <c r="K117" s="172"/>
    </row>
    <row r="118" spans="2:11" ht="12.75" customHeight="1">
      <c r="B118" s="470" t="s">
        <v>274</v>
      </c>
      <c r="C118" s="470"/>
      <c r="D118" s="470"/>
      <c r="E118" s="470"/>
      <c r="F118" s="170" t="s">
        <v>279</v>
      </c>
      <c r="G118" s="171" t="str">
        <f>CONCATENATE($M$114," - ",F118)</f>
        <v>Construcción de relaciones - Utiliza sus contactos para conseguir objetivos.</v>
      </c>
      <c r="H118" s="171"/>
      <c r="I118" s="171"/>
      <c r="J118" s="171"/>
      <c r="K118" s="172"/>
    </row>
    <row r="119" spans="2:11" ht="12.75" customHeight="1">
      <c r="B119" s="470"/>
      <c r="C119" s="470"/>
      <c r="D119" s="470"/>
      <c r="E119" s="470"/>
      <c r="F119" s="170" t="s">
        <v>280</v>
      </c>
      <c r="G119" s="171" t="str">
        <f>CONCATENATE($M$114," - ",F119)</f>
        <v>Construcción de relaciones - Comparte información para establecer lazos.</v>
      </c>
      <c r="H119" s="171"/>
      <c r="I119" s="171"/>
      <c r="J119" s="171"/>
      <c r="K119" s="172"/>
    </row>
    <row r="120" spans="2:11" ht="12.75" customHeight="1">
      <c r="B120" s="470"/>
      <c r="C120" s="470"/>
      <c r="D120" s="470"/>
      <c r="E120" s="470"/>
      <c r="F120" s="170" t="s">
        <v>281</v>
      </c>
      <c r="G120" s="171" t="str">
        <f>CONCATENATE($M$114," - ",F120)</f>
        <v>Construcción de relaciones - Interactúa con otros de un modo efectivo y adecuado.</v>
      </c>
      <c r="H120" s="171"/>
      <c r="I120" s="171"/>
      <c r="J120" s="171"/>
      <c r="K120" s="172"/>
    </row>
    <row r="121" spans="2:11" ht="12.75" customHeight="1">
      <c r="B121" s="470" t="s">
        <v>276</v>
      </c>
      <c r="C121" s="470"/>
      <c r="D121" s="470"/>
      <c r="E121" s="470"/>
      <c r="F121" s="170" t="s">
        <v>282</v>
      </c>
      <c r="G121" s="171" t="str">
        <f>CONCATENATE($M$115," - ",F121)</f>
        <v>Iniciativa - Prevé situaciones y alternativas de solución que orientan la toma de decisiones de la alta dirección.</v>
      </c>
      <c r="H121" s="171"/>
      <c r="I121" s="171"/>
      <c r="J121" s="171"/>
      <c r="K121" s="172"/>
    </row>
    <row r="122" spans="2:11" ht="12.75" customHeight="1">
      <c r="B122" s="470"/>
      <c r="C122" s="470"/>
      <c r="D122" s="470"/>
      <c r="E122" s="470"/>
      <c r="F122" s="170" t="s">
        <v>283</v>
      </c>
      <c r="G122" s="171" t="str">
        <f>CONCATENATE($M$115," - ",F122)</f>
        <v>Iniciativa - Enfrenta los problemas y propone acciones concretas para solucionarlos.</v>
      </c>
      <c r="H122" s="171"/>
      <c r="I122" s="171"/>
      <c r="J122" s="171"/>
      <c r="K122" s="172"/>
    </row>
    <row r="123" spans="2:11" ht="12.75" customHeight="1">
      <c r="B123" s="470"/>
      <c r="C123" s="470"/>
      <c r="D123" s="470"/>
      <c r="E123" s="470"/>
      <c r="F123" s="170" t="s">
        <v>284</v>
      </c>
      <c r="G123" s="171" t="str">
        <f>CONCATENATE($M$115," - ",F123)</f>
        <v>Iniciativa - Reconoce y hace viables las oportunidades.</v>
      </c>
      <c r="H123" s="171"/>
      <c r="I123" s="171"/>
      <c r="J123" s="171"/>
      <c r="K123" s="172"/>
    </row>
    <row r="124" ht="12.75"/>
    <row r="125" ht="12.75">
      <c r="B125" s="1" t="s">
        <v>52</v>
      </c>
    </row>
    <row r="126" spans="2:11" ht="12.75">
      <c r="B126" s="471" t="s">
        <v>214</v>
      </c>
      <c r="C126" s="471"/>
      <c r="D126" s="471"/>
      <c r="E126" s="471"/>
      <c r="F126" s="471" t="s">
        <v>246</v>
      </c>
      <c r="G126" s="471"/>
      <c r="H126" s="471"/>
      <c r="I126" s="471"/>
      <c r="J126" s="471"/>
      <c r="K126" s="471"/>
    </row>
    <row r="127" spans="2:13" ht="12.75" customHeight="1">
      <c r="B127" s="472" t="s">
        <v>285</v>
      </c>
      <c r="C127" s="473"/>
      <c r="D127" s="473"/>
      <c r="E127" s="474"/>
      <c r="F127" s="170" t="s">
        <v>286</v>
      </c>
      <c r="G127" s="171" t="str">
        <f aca="true" t="shared" si="0" ref="G127:G132">CONCATENATE($M$127," - ",F127)</f>
        <v>Aprendizaje Continuo - Aprende de la experiencia de otros y de la propia.</v>
      </c>
      <c r="H127" s="171"/>
      <c r="I127" s="171"/>
      <c r="J127" s="171"/>
      <c r="K127" s="172"/>
      <c r="M127" s="1" t="s">
        <v>285</v>
      </c>
    </row>
    <row r="128" spans="2:13" ht="12.75" customHeight="1">
      <c r="B128" s="475"/>
      <c r="C128" s="476"/>
      <c r="D128" s="476"/>
      <c r="E128" s="477"/>
      <c r="F128" s="170" t="s">
        <v>287</v>
      </c>
      <c r="G128" s="171" t="str">
        <f t="shared" si="0"/>
        <v>Aprendizaje Continuo - Se adapta y aplica nuevas tecnologías que se implanten en la organización.</v>
      </c>
      <c r="H128" s="171"/>
      <c r="I128" s="171"/>
      <c r="J128" s="171"/>
      <c r="K128" s="172"/>
      <c r="M128" s="1" t="s">
        <v>288</v>
      </c>
    </row>
    <row r="129" spans="2:13" ht="12.75" customHeight="1">
      <c r="B129" s="475"/>
      <c r="C129" s="476"/>
      <c r="D129" s="476"/>
      <c r="E129" s="477"/>
      <c r="F129" s="170" t="s">
        <v>289</v>
      </c>
      <c r="G129" s="171" t="str">
        <f t="shared" si="0"/>
        <v>Aprendizaje Continuo - Aplica los conocimientos adquiridos a los desafíos que se presentan en el desarrollo del trabajo.</v>
      </c>
      <c r="H129" s="171"/>
      <c r="I129" s="171"/>
      <c r="J129" s="171"/>
      <c r="K129" s="172"/>
      <c r="M129" s="1" t="s">
        <v>290</v>
      </c>
    </row>
    <row r="130" spans="2:13" ht="12.75" customHeight="1">
      <c r="B130" s="475"/>
      <c r="C130" s="476"/>
      <c r="D130" s="476"/>
      <c r="E130" s="477"/>
      <c r="F130" s="170" t="s">
        <v>291</v>
      </c>
      <c r="G130" s="171" t="str">
        <f t="shared" si="0"/>
        <v>Aprendizaje Continuo - Investiga, indaga y profundiza en los temas de su entorno área de desempeño.</v>
      </c>
      <c r="H130" s="171"/>
      <c r="I130" s="171"/>
      <c r="J130" s="171"/>
      <c r="K130" s="172"/>
      <c r="M130" s="1" t="s">
        <v>292</v>
      </c>
    </row>
    <row r="131" spans="2:13" ht="12.75" customHeight="1">
      <c r="B131" s="475"/>
      <c r="C131" s="476"/>
      <c r="D131" s="476"/>
      <c r="E131" s="477"/>
      <c r="F131" s="170" t="s">
        <v>293</v>
      </c>
      <c r="G131" s="171" t="str">
        <f t="shared" si="0"/>
        <v>Aprendizaje Continuo - Reconoce las propias limitaciones y las necesidades de mejorar su preparación.</v>
      </c>
      <c r="H131" s="171"/>
      <c r="I131" s="171"/>
      <c r="J131" s="171"/>
      <c r="K131" s="172"/>
      <c r="M131" s="1" t="s">
        <v>294</v>
      </c>
    </row>
    <row r="132" spans="2:13" ht="12.75" customHeight="1">
      <c r="B132" s="478"/>
      <c r="C132" s="479"/>
      <c r="D132" s="479"/>
      <c r="E132" s="480"/>
      <c r="F132" s="170" t="s">
        <v>295</v>
      </c>
      <c r="G132" s="171" t="str">
        <f t="shared" si="0"/>
        <v>Aprendizaje Continuo - Asimila nueva información y la aplica correctamente.</v>
      </c>
      <c r="H132" s="171"/>
      <c r="I132" s="171"/>
      <c r="J132" s="171"/>
      <c r="K132" s="172"/>
      <c r="M132" s="1" t="s">
        <v>296</v>
      </c>
    </row>
    <row r="133" spans="2:11" ht="12.75" customHeight="1">
      <c r="B133" s="472" t="s">
        <v>288</v>
      </c>
      <c r="C133" s="473"/>
      <c r="D133" s="473"/>
      <c r="E133" s="474"/>
      <c r="F133" s="170" t="s">
        <v>297</v>
      </c>
      <c r="G133" s="171" t="str">
        <f>CONCATENATE($M$128," - ",F133)</f>
        <v>Experticia profesional - Analiza de un modo sistemático y racional los aspectos del trabajo, basándose en la información relevante.</v>
      </c>
      <c r="H133" s="171"/>
      <c r="I133" s="171"/>
      <c r="J133" s="171"/>
      <c r="K133" s="172"/>
    </row>
    <row r="134" spans="2:11" ht="12.75" customHeight="1">
      <c r="B134" s="475"/>
      <c r="C134" s="476"/>
      <c r="D134" s="476"/>
      <c r="E134" s="477"/>
      <c r="F134" s="170" t="s">
        <v>298</v>
      </c>
      <c r="G134" s="171" t="str">
        <f>CONCATENATE($M$128," - ",F134)</f>
        <v>Experticia profesional - Aplica reglas básicas y conceptos complejos aprendidos.</v>
      </c>
      <c r="H134" s="171"/>
      <c r="I134" s="171"/>
      <c r="J134" s="171"/>
      <c r="K134" s="172"/>
    </row>
    <row r="135" spans="2:11" ht="12.75" customHeight="1">
      <c r="B135" s="475"/>
      <c r="C135" s="476"/>
      <c r="D135" s="476"/>
      <c r="E135" s="477"/>
      <c r="F135" s="170" t="s">
        <v>299</v>
      </c>
      <c r="G135" s="171" t="str">
        <f>CONCATENATE($M$128," - ",F135)</f>
        <v>Experticia profesional - Identifica y reconoce con facilidad las causas de los problemas y sus soluciones.</v>
      </c>
      <c r="H135" s="171"/>
      <c r="I135" s="171"/>
      <c r="J135" s="171"/>
      <c r="K135" s="172"/>
    </row>
    <row r="136" spans="2:11" ht="12.75" customHeight="1">
      <c r="B136" s="475"/>
      <c r="C136" s="476"/>
      <c r="D136" s="476"/>
      <c r="E136" s="477"/>
      <c r="F136" s="170" t="s">
        <v>300</v>
      </c>
      <c r="G136" s="171" t="str">
        <f>CONCATENATE($M$128," - ",F136)</f>
        <v>Experticia profesional - Clarifica datos o situaciones complejas.</v>
      </c>
      <c r="H136" s="171"/>
      <c r="I136" s="171"/>
      <c r="J136" s="171"/>
      <c r="K136" s="172"/>
    </row>
    <row r="137" spans="2:11" ht="12.75" customHeight="1">
      <c r="B137" s="478"/>
      <c r="C137" s="479"/>
      <c r="D137" s="479"/>
      <c r="E137" s="480"/>
      <c r="F137" s="170" t="s">
        <v>301</v>
      </c>
      <c r="G137" s="171" t="str">
        <f>CONCATENATE($M$128," - ",F137)</f>
        <v>Experticia profesional - Planea, organiza y ejecuta múltiples tareas tendientes a alcanzar resultados institucionales.</v>
      </c>
      <c r="H137" s="171"/>
      <c r="I137" s="171"/>
      <c r="J137" s="171"/>
      <c r="K137" s="172"/>
    </row>
    <row r="138" spans="2:11" ht="12.75" customHeight="1">
      <c r="B138" s="472" t="s">
        <v>290</v>
      </c>
      <c r="C138" s="473"/>
      <c r="D138" s="473"/>
      <c r="E138" s="474"/>
      <c r="F138" s="170" t="s">
        <v>302</v>
      </c>
      <c r="G138" s="171" t="str">
        <f aca="true" t="shared" si="1" ref="G138:G143">CONCATENATE($M$129," - ",F138)</f>
        <v>Trabajo en equipo y Colaboración - Coopera en distintas situaciones y comparte información.</v>
      </c>
      <c r="H138" s="171"/>
      <c r="I138" s="171"/>
      <c r="J138" s="171"/>
      <c r="K138" s="172"/>
    </row>
    <row r="139" spans="2:11" ht="12.75" customHeight="1">
      <c r="B139" s="475"/>
      <c r="C139" s="476"/>
      <c r="D139" s="476"/>
      <c r="E139" s="477"/>
      <c r="F139" s="170" t="s">
        <v>303</v>
      </c>
      <c r="G139" s="171" t="str">
        <f t="shared" si="1"/>
        <v>Trabajo en equipo y Colaboración - Aporta sugerencias, ideas y opiniones.</v>
      </c>
      <c r="H139" s="171"/>
      <c r="I139" s="171"/>
      <c r="J139" s="171"/>
      <c r="K139" s="172"/>
    </row>
    <row r="140" spans="2:11" ht="12.75" customHeight="1">
      <c r="B140" s="475"/>
      <c r="C140" s="476"/>
      <c r="D140" s="476"/>
      <c r="E140" s="477"/>
      <c r="F140" s="170" t="s">
        <v>304</v>
      </c>
      <c r="G140" s="171" t="str">
        <f t="shared" si="1"/>
        <v>Trabajo en equipo y Colaboración - Expresa expectativas positivas del equipo o de los miembros del mismo.</v>
      </c>
      <c r="H140" s="171"/>
      <c r="I140" s="171"/>
      <c r="J140" s="171"/>
      <c r="K140" s="172"/>
    </row>
    <row r="141" spans="2:11" ht="12.75" customHeight="1">
      <c r="B141" s="475"/>
      <c r="C141" s="476"/>
      <c r="D141" s="476"/>
      <c r="E141" s="477"/>
      <c r="F141" s="170" t="s">
        <v>305</v>
      </c>
      <c r="G141" s="171" t="str">
        <f t="shared" si="1"/>
        <v>Trabajo en equipo y Colaboración - Planifica las propias acciones teniendo en cuenta la repercusión de las mismas para la consecución de los objetivos grupales.</v>
      </c>
      <c r="H141" s="171"/>
      <c r="I141" s="171"/>
      <c r="J141" s="171"/>
      <c r="K141" s="172"/>
    </row>
    <row r="142" spans="2:11" ht="12.75" customHeight="1">
      <c r="B142" s="475"/>
      <c r="C142" s="476"/>
      <c r="D142" s="476"/>
      <c r="E142" s="477"/>
      <c r="F142" s="170" t="s">
        <v>306</v>
      </c>
      <c r="G142" s="171" t="str">
        <f t="shared" si="1"/>
        <v>Trabajo en equipo y Colaboración - Establece diálogo directo con los miembros del equipo que permita compartir información e ideas en condiciones de respeto y cordialidad.</v>
      </c>
      <c r="H142" s="171"/>
      <c r="I142" s="171"/>
      <c r="J142" s="171"/>
      <c r="K142" s="172"/>
    </row>
    <row r="143" spans="2:11" ht="12.75" customHeight="1">
      <c r="B143" s="478"/>
      <c r="C143" s="479"/>
      <c r="D143" s="479"/>
      <c r="E143" s="480"/>
      <c r="F143" s="170" t="s">
        <v>307</v>
      </c>
      <c r="G143" s="171" t="str">
        <f t="shared" si="1"/>
        <v>Trabajo en equipo y Colaboración - Respeta criterios dispares y distintas opiniones del equipo.</v>
      </c>
      <c r="H143" s="171"/>
      <c r="I143" s="171"/>
      <c r="J143" s="171"/>
      <c r="K143" s="172"/>
    </row>
    <row r="144" spans="2:11" ht="12.75" customHeight="1">
      <c r="B144" s="472" t="s">
        <v>292</v>
      </c>
      <c r="C144" s="473"/>
      <c r="D144" s="473"/>
      <c r="E144" s="474"/>
      <c r="F144" s="170" t="s">
        <v>308</v>
      </c>
      <c r="G144" s="171" t="str">
        <f>CONCATENATE($M$130," - ",F144)</f>
        <v>Creatividad e Innovación - Ofrece respuestas alternativas.</v>
      </c>
      <c r="H144" s="171"/>
      <c r="I144" s="171"/>
      <c r="J144" s="171"/>
      <c r="K144" s="172"/>
    </row>
    <row r="145" spans="2:11" ht="12.75" customHeight="1">
      <c r="B145" s="475"/>
      <c r="C145" s="476"/>
      <c r="D145" s="476"/>
      <c r="E145" s="477"/>
      <c r="F145" s="170" t="s">
        <v>309</v>
      </c>
      <c r="G145" s="171" t="str">
        <f>CONCATENATE($M$130," - ",F145)</f>
        <v>Creatividad e Innovación - Aprovecha las oportunidades y problemas para dar soluciones novedosas.</v>
      </c>
      <c r="H145" s="171"/>
      <c r="I145" s="171"/>
      <c r="J145" s="171"/>
      <c r="K145" s="172"/>
    </row>
    <row r="146" spans="2:11" ht="12.75" customHeight="1">
      <c r="B146" s="475"/>
      <c r="C146" s="476"/>
      <c r="D146" s="476"/>
      <c r="E146" s="477"/>
      <c r="F146" s="170" t="s">
        <v>310</v>
      </c>
      <c r="G146" s="171" t="str">
        <f>CONCATENATE($M$130," - ",F146)</f>
        <v>Creatividad e Innovación - Desarrolla nuevas formas de hacer y tecnologías.</v>
      </c>
      <c r="H146" s="171"/>
      <c r="I146" s="171"/>
      <c r="J146" s="171"/>
      <c r="K146" s="172"/>
    </row>
    <row r="147" spans="2:11" ht="12.75" customHeight="1">
      <c r="B147" s="475"/>
      <c r="C147" s="476"/>
      <c r="D147" s="476"/>
      <c r="E147" s="477"/>
      <c r="F147" s="170" t="s">
        <v>311</v>
      </c>
      <c r="G147" s="171" t="str">
        <f>CONCATENATE($M$130," - ",F147)</f>
        <v>Creatividad e Innovación - Busca nuevas alternativas de solución y se arriesga a romper esquemas tradicionales.</v>
      </c>
      <c r="H147" s="171"/>
      <c r="I147" s="171"/>
      <c r="J147" s="171"/>
      <c r="K147" s="172"/>
    </row>
    <row r="148" spans="2:11" ht="12.75" customHeight="1">
      <c r="B148" s="478"/>
      <c r="C148" s="479"/>
      <c r="D148" s="479"/>
      <c r="E148" s="480"/>
      <c r="F148" s="170" t="s">
        <v>312</v>
      </c>
      <c r="G148" s="171" t="str">
        <f>CONCATENATE($M$130," - ",F148)</f>
        <v>Creatividad e Innovación - Inicia acciones para superar los obstáculos y alcanzar metas específicas.</v>
      </c>
      <c r="H148" s="171"/>
      <c r="I148" s="171"/>
      <c r="J148" s="171"/>
      <c r="K148" s="172"/>
    </row>
    <row r="149" spans="2:11" ht="12.75" customHeight="1">
      <c r="B149" s="472" t="s">
        <v>313</v>
      </c>
      <c r="C149" s="473"/>
      <c r="D149" s="473"/>
      <c r="E149" s="474"/>
      <c r="F149" s="170" t="s">
        <v>314</v>
      </c>
      <c r="G149" s="171" t="str">
        <f>CONCATENATE($M$131," - ",F149)</f>
        <v>Liderazgo de Grupos de Trabajo - Establece los objetivos del grupo de forma clara y equilibrada.</v>
      </c>
      <c r="H149" s="171"/>
      <c r="I149" s="171"/>
      <c r="J149" s="171"/>
      <c r="K149" s="172"/>
    </row>
    <row r="150" spans="2:11" ht="12.75" customHeight="1">
      <c r="B150" s="475"/>
      <c r="C150" s="476"/>
      <c r="D150" s="476"/>
      <c r="E150" s="477"/>
      <c r="F150" s="170" t="s">
        <v>315</v>
      </c>
      <c r="G150" s="171" t="str">
        <f aca="true" t="shared" si="2" ref="G150:G157">CONCATENATE($M$131," - ",F150)</f>
        <v>Liderazgo de Grupos de Trabajo - Asegura que los integrantes del grupo compartan planes, programas y proyectos institucionales.</v>
      </c>
      <c r="H150" s="171"/>
      <c r="I150" s="171"/>
      <c r="J150" s="171"/>
      <c r="K150" s="172"/>
    </row>
    <row r="151" spans="2:11" ht="12.75" customHeight="1">
      <c r="B151" s="475"/>
      <c r="C151" s="476"/>
      <c r="D151" s="476"/>
      <c r="E151" s="477"/>
      <c r="F151" s="170" t="s">
        <v>316</v>
      </c>
      <c r="G151" s="171" t="str">
        <f t="shared" si="2"/>
        <v>Liderazgo de Grupos de Trabajo - Orienta y coordina el trabajo del grupo para la identificación de planes y actividades a seguir.</v>
      </c>
      <c r="H151" s="171"/>
      <c r="I151" s="171"/>
      <c r="J151" s="171"/>
      <c r="K151" s="172"/>
    </row>
    <row r="152" spans="2:11" ht="12.75" customHeight="1">
      <c r="B152" s="475"/>
      <c r="C152" s="476"/>
      <c r="D152" s="476"/>
      <c r="E152" s="477"/>
      <c r="F152" s="170" t="s">
        <v>317</v>
      </c>
      <c r="G152" s="171" t="str">
        <f t="shared" si="2"/>
        <v>Liderazgo de Grupos de Trabajo - Facilita la colaboración con otras áreas y dependencias.</v>
      </c>
      <c r="H152" s="171"/>
      <c r="I152" s="171"/>
      <c r="J152" s="171"/>
      <c r="K152" s="172"/>
    </row>
    <row r="153" spans="2:11" ht="12.75" customHeight="1">
      <c r="B153" s="475"/>
      <c r="C153" s="476"/>
      <c r="D153" s="476"/>
      <c r="E153" s="477"/>
      <c r="F153" s="170" t="s">
        <v>318</v>
      </c>
      <c r="G153" s="171" t="str">
        <f t="shared" si="2"/>
        <v>Liderazgo de Grupos de Trabajo - Escucha y tiene en cuenta las opiniones de los integrantes del grupo.</v>
      </c>
      <c r="H153" s="171"/>
      <c r="I153" s="171"/>
      <c r="J153" s="171"/>
      <c r="K153" s="172"/>
    </row>
    <row r="154" spans="2:11" ht="12.75" customHeight="1">
      <c r="B154" s="475"/>
      <c r="C154" s="476"/>
      <c r="D154" s="476"/>
      <c r="E154" s="477"/>
      <c r="F154" s="170" t="s">
        <v>319</v>
      </c>
      <c r="G154" s="171" t="str">
        <f t="shared" si="2"/>
        <v>Liderazgo de Grupos de Trabajo - Gestiona los recursos necesarios para poder cumplir con las metas propuestas.</v>
      </c>
      <c r="H154" s="171"/>
      <c r="I154" s="171"/>
      <c r="J154" s="171"/>
      <c r="K154" s="172"/>
    </row>
    <row r="155" spans="2:11" ht="12.75" customHeight="1">
      <c r="B155" s="475"/>
      <c r="C155" s="476"/>
      <c r="D155" s="476"/>
      <c r="E155" s="477"/>
      <c r="F155" s="170" t="s">
        <v>320</v>
      </c>
      <c r="G155" s="171" t="str">
        <f t="shared" si="2"/>
        <v>Liderazgo de Grupos de Trabajo - Garantiza los recursos necesarios para poder cumplir con las metas propuestas.</v>
      </c>
      <c r="H155" s="171"/>
      <c r="I155" s="171"/>
      <c r="J155" s="171"/>
      <c r="K155" s="172"/>
    </row>
    <row r="156" spans="2:11" ht="12.75" customHeight="1">
      <c r="B156" s="475"/>
      <c r="C156" s="476"/>
      <c r="D156" s="476"/>
      <c r="E156" s="477"/>
      <c r="F156" s="170" t="s">
        <v>321</v>
      </c>
      <c r="G156" s="171" t="str">
        <f t="shared" si="2"/>
        <v>Liderazgo de Grupos de Trabajo - Garantiza que el grupo tenga la información necesaria.</v>
      </c>
      <c r="H156" s="171"/>
      <c r="I156" s="171"/>
      <c r="J156" s="171"/>
      <c r="K156" s="172"/>
    </row>
    <row r="157" spans="2:11" ht="12.75" customHeight="1">
      <c r="B157" s="478"/>
      <c r="C157" s="479"/>
      <c r="D157" s="479"/>
      <c r="E157" s="480"/>
      <c r="F157" s="170" t="s">
        <v>322</v>
      </c>
      <c r="G157" s="171" t="str">
        <f t="shared" si="2"/>
        <v>Liderazgo de Grupos de Trabajo - Explica las razones de las decisiones.</v>
      </c>
      <c r="H157" s="171"/>
      <c r="I157" s="171"/>
      <c r="J157" s="171"/>
      <c r="K157" s="172"/>
    </row>
    <row r="158" spans="2:11" ht="12.75" customHeight="1">
      <c r="B158" s="472" t="s">
        <v>323</v>
      </c>
      <c r="C158" s="473"/>
      <c r="D158" s="473"/>
      <c r="E158" s="474"/>
      <c r="F158" s="170" t="s">
        <v>324</v>
      </c>
      <c r="G158" s="171" t="str">
        <f aca="true" t="shared" si="3" ref="G158:G163">CONCATENATE($M$132," - ",F158)</f>
        <v>Toma de decisiones - Elige alternativas de solución efectiva y suficiente para atender los asuntos encomendados.</v>
      </c>
      <c r="H158" s="171"/>
      <c r="I158" s="171"/>
      <c r="J158" s="171"/>
      <c r="K158" s="172"/>
    </row>
    <row r="159" spans="2:11" ht="12.75" customHeight="1">
      <c r="B159" s="475"/>
      <c r="C159" s="476"/>
      <c r="D159" s="476"/>
      <c r="E159" s="477"/>
      <c r="F159" s="170" t="s">
        <v>325</v>
      </c>
      <c r="G159" s="171" t="str">
        <f t="shared" si="3"/>
        <v>Toma de decisiones - Decide y establece prioridades para el trabajo del grupo.</v>
      </c>
      <c r="H159" s="171"/>
      <c r="I159" s="171"/>
      <c r="J159" s="171"/>
      <c r="K159" s="172"/>
    </row>
    <row r="160" spans="2:11" ht="12.75" customHeight="1">
      <c r="B160" s="475"/>
      <c r="C160" s="476"/>
      <c r="D160" s="476"/>
      <c r="E160" s="477"/>
      <c r="F160" s="170" t="s">
        <v>326</v>
      </c>
      <c r="G160" s="171" t="str">
        <f t="shared" si="3"/>
        <v>Toma de decisiones - Asume posiciones concretas para el manejo de temas o situaciones que demandan su atención.</v>
      </c>
      <c r="H160" s="171"/>
      <c r="I160" s="171"/>
      <c r="J160" s="171"/>
      <c r="K160" s="172"/>
    </row>
    <row r="161" spans="2:11" ht="12.75" customHeight="1">
      <c r="B161" s="475"/>
      <c r="C161" s="476"/>
      <c r="D161" s="476"/>
      <c r="E161" s="477"/>
      <c r="F161" s="170" t="s">
        <v>327</v>
      </c>
      <c r="G161" s="171" t="str">
        <f t="shared" si="3"/>
        <v>Toma de decisiones - Efectúa cambios en las actividades o en la manera de desarrollar sus responsabilidades cuando detecta dificultades para su realización o mejores prácticas que pueden optimizar el desempeño.</v>
      </c>
      <c r="H161" s="171"/>
      <c r="I161" s="171"/>
      <c r="J161" s="171"/>
      <c r="K161" s="172"/>
    </row>
    <row r="162" spans="2:11" ht="12.75" customHeight="1">
      <c r="B162" s="475"/>
      <c r="C162" s="476"/>
      <c r="D162" s="476"/>
      <c r="E162" s="477"/>
      <c r="F162" s="170" t="s">
        <v>328</v>
      </c>
      <c r="G162" s="171" t="str">
        <f t="shared" si="3"/>
        <v>Toma de decisiones - Asume las consecuencias de las decisiones adoptadas.</v>
      </c>
      <c r="H162" s="171"/>
      <c r="I162" s="171"/>
      <c r="J162" s="171"/>
      <c r="K162" s="172"/>
    </row>
    <row r="163" spans="2:11" ht="12.75" customHeight="1">
      <c r="B163" s="478"/>
      <c r="C163" s="479"/>
      <c r="D163" s="479"/>
      <c r="E163" s="480"/>
      <c r="F163" s="170" t="s">
        <v>329</v>
      </c>
      <c r="G163" s="171" t="str">
        <f t="shared" si="3"/>
        <v>Toma de decisiones - Fomenta la participación en la toma de decisiones.</v>
      </c>
      <c r="H163" s="171"/>
      <c r="I163" s="171"/>
      <c r="J163" s="171"/>
      <c r="K163" s="172"/>
    </row>
    <row r="164" ht="12.75"/>
    <row r="165" ht="12.75">
      <c r="B165" s="1" t="s">
        <v>53</v>
      </c>
    </row>
    <row r="166" spans="2:11" ht="12.75">
      <c r="B166" s="471" t="s">
        <v>214</v>
      </c>
      <c r="C166" s="471"/>
      <c r="D166" s="471"/>
      <c r="E166" s="471"/>
      <c r="F166" s="471" t="s">
        <v>246</v>
      </c>
      <c r="G166" s="471"/>
      <c r="H166" s="471"/>
      <c r="I166" s="471"/>
      <c r="J166" s="471"/>
      <c r="K166" s="471"/>
    </row>
    <row r="167" spans="2:13" ht="12.75" customHeight="1">
      <c r="B167" s="470" t="s">
        <v>330</v>
      </c>
      <c r="C167" s="470"/>
      <c r="D167" s="470"/>
      <c r="E167" s="470"/>
      <c r="F167" s="170" t="s">
        <v>331</v>
      </c>
      <c r="G167" s="171" t="str">
        <f>CONCATENATE($M$167," - ",F167)</f>
        <v>Experticia Técnica - Capta y asimila con facilidad conceptos e información.</v>
      </c>
      <c r="H167" s="171"/>
      <c r="I167" s="171"/>
      <c r="J167" s="171"/>
      <c r="K167" s="172"/>
      <c r="M167" s="1" t="s">
        <v>330</v>
      </c>
    </row>
    <row r="168" spans="2:13" ht="12.75" customHeight="1">
      <c r="B168" s="470"/>
      <c r="C168" s="470"/>
      <c r="D168" s="470"/>
      <c r="E168" s="470"/>
      <c r="F168" s="170" t="s">
        <v>332</v>
      </c>
      <c r="G168" s="171" t="str">
        <f>CONCATENATE($M$167," - ",F168)</f>
        <v>Experticia Técnica - Aplica el conocimiento técnico a las actividades cotidianas.</v>
      </c>
      <c r="H168" s="171"/>
      <c r="I168" s="171"/>
      <c r="J168" s="171"/>
      <c r="K168" s="172"/>
      <c r="M168" s="1" t="s">
        <v>333</v>
      </c>
    </row>
    <row r="169" spans="2:13" ht="12.75" customHeight="1">
      <c r="B169" s="470"/>
      <c r="C169" s="470"/>
      <c r="D169" s="470"/>
      <c r="E169" s="470"/>
      <c r="F169" s="170" t="s">
        <v>334</v>
      </c>
      <c r="G169" s="171" t="str">
        <f>CONCATENATE($M$167," - ",F169)</f>
        <v>Experticia Técnica - Analiza la información de acuerdo con las necesidades de la organización.</v>
      </c>
      <c r="H169" s="171"/>
      <c r="I169" s="171"/>
      <c r="J169" s="171"/>
      <c r="K169" s="172"/>
      <c r="M169" s="1" t="s">
        <v>335</v>
      </c>
    </row>
    <row r="170" spans="2:11" ht="12.75" customHeight="1">
      <c r="B170" s="470"/>
      <c r="C170" s="470"/>
      <c r="D170" s="470"/>
      <c r="E170" s="470"/>
      <c r="F170" s="170" t="s">
        <v>336</v>
      </c>
      <c r="G170" s="171" t="str">
        <f>CONCATENATE($M$167," - ",F170)</f>
        <v>Experticia Técnica - Comprende los aspectos técnicos y los aplica al desarrollo de procesos y procedimientos en los que está involucrado.</v>
      </c>
      <c r="H170" s="171"/>
      <c r="I170" s="171"/>
      <c r="J170" s="171"/>
      <c r="K170" s="172"/>
    </row>
    <row r="171" spans="2:11" ht="12.75" customHeight="1">
      <c r="B171" s="470"/>
      <c r="C171" s="470"/>
      <c r="D171" s="470"/>
      <c r="E171" s="470"/>
      <c r="F171" s="170" t="s">
        <v>337</v>
      </c>
      <c r="G171" s="171" t="str">
        <f>CONCATENATE($M$167," - ",F171)</f>
        <v>Experticia Técnica - Resuelve problemas utilizando sus conocimientos técnicos de su especialidad y garantizando indicadores y estándares establecidos.</v>
      </c>
      <c r="H171" s="171"/>
      <c r="I171" s="171"/>
      <c r="J171" s="171"/>
      <c r="K171" s="172"/>
    </row>
    <row r="172" spans="2:11" ht="12.75" customHeight="1">
      <c r="B172" s="470" t="s">
        <v>333</v>
      </c>
      <c r="C172" s="470"/>
      <c r="D172" s="470"/>
      <c r="E172" s="470"/>
      <c r="F172" s="170" t="s">
        <v>338</v>
      </c>
      <c r="G172" s="171" t="str">
        <f>CONCATENATE($M$168," - ",F172)</f>
        <v>Trabajo en equipo - Identifica claramente los objetivos del grupo y orienta su trabajo a la consecución de los mismos.</v>
      </c>
      <c r="H172" s="171"/>
      <c r="I172" s="171"/>
      <c r="J172" s="171"/>
      <c r="K172" s="172"/>
    </row>
    <row r="173" spans="2:11" ht="12.75" customHeight="1">
      <c r="B173" s="470"/>
      <c r="C173" s="470"/>
      <c r="D173" s="470"/>
      <c r="E173" s="470"/>
      <c r="F173" s="170" t="s">
        <v>339</v>
      </c>
      <c r="G173" s="171" t="str">
        <f>CONCATENATE($M$168," - ",F173)</f>
        <v>Trabajo en equipo - Colabora con otros para la realización de actividades y metas grupales.</v>
      </c>
      <c r="H173" s="171"/>
      <c r="I173" s="171"/>
      <c r="J173" s="171"/>
      <c r="K173" s="172"/>
    </row>
    <row r="174" spans="2:11" ht="12.75" customHeight="1">
      <c r="B174" s="470" t="s">
        <v>335</v>
      </c>
      <c r="C174" s="470"/>
      <c r="D174" s="470"/>
      <c r="E174" s="470"/>
      <c r="F174" s="170" t="s">
        <v>340</v>
      </c>
      <c r="G174" s="171" t="str">
        <f>CONCATENATE($M$169," - ",F174)</f>
        <v>Creatividad e innovación - Propone y encuentra formas nuevas y eficaces de hacer las cosas.</v>
      </c>
      <c r="H174" s="171"/>
      <c r="I174" s="171"/>
      <c r="J174" s="171"/>
      <c r="K174" s="172"/>
    </row>
    <row r="175" spans="2:11" ht="12.75" customHeight="1">
      <c r="B175" s="470"/>
      <c r="C175" s="470"/>
      <c r="D175" s="470"/>
      <c r="E175" s="470"/>
      <c r="F175" s="170" t="s">
        <v>341</v>
      </c>
      <c r="G175" s="171" t="str">
        <f>CONCATENATE($M$169," - ",F175)</f>
        <v>Creatividad e innovación - Es recursivo.</v>
      </c>
      <c r="H175" s="171"/>
      <c r="I175" s="171"/>
      <c r="J175" s="171"/>
      <c r="K175" s="172"/>
    </row>
    <row r="176" spans="2:11" ht="12.75" customHeight="1">
      <c r="B176" s="470"/>
      <c r="C176" s="470"/>
      <c r="D176" s="470"/>
      <c r="E176" s="470"/>
      <c r="F176" s="170" t="s">
        <v>342</v>
      </c>
      <c r="G176" s="171" t="str">
        <f>CONCATENATE($M$169," - ",F176)</f>
        <v>Creatividad e innovación - Es práctico.</v>
      </c>
      <c r="H176" s="171"/>
      <c r="I176" s="171"/>
      <c r="J176" s="171"/>
      <c r="K176" s="172"/>
    </row>
    <row r="177" spans="2:11" ht="12.75" customHeight="1">
      <c r="B177" s="470"/>
      <c r="C177" s="470"/>
      <c r="D177" s="470"/>
      <c r="E177" s="470"/>
      <c r="F177" s="170" t="s">
        <v>343</v>
      </c>
      <c r="G177" s="171" t="str">
        <f>CONCATENATE($M$169," - ",F177)</f>
        <v>Creatividad e innovación - Busca nuevas alternativas de solución.</v>
      </c>
      <c r="H177" s="171"/>
      <c r="I177" s="171"/>
      <c r="J177" s="171"/>
      <c r="K177" s="172"/>
    </row>
    <row r="178" spans="2:11" ht="12.75" customHeight="1">
      <c r="B178" s="470"/>
      <c r="C178" s="470"/>
      <c r="D178" s="470"/>
      <c r="E178" s="470"/>
      <c r="F178" s="170" t="s">
        <v>344</v>
      </c>
      <c r="G178" s="171" t="str">
        <f>CONCATENATE($M$169," - ",F178)</f>
        <v>Creatividad e innovación - Revisa permanentemente los procesos y procedimientos para optimizar los resultados.</v>
      </c>
      <c r="H178" s="171"/>
      <c r="I178" s="171"/>
      <c r="J178" s="171"/>
      <c r="K178" s="172"/>
    </row>
    <row r="179" ht="12.75"/>
    <row r="180" ht="12.75" customHeight="1">
      <c r="B180" s="1" t="s">
        <v>54</v>
      </c>
    </row>
    <row r="181" spans="2:11" ht="12.75">
      <c r="B181" s="471" t="s">
        <v>214</v>
      </c>
      <c r="C181" s="471"/>
      <c r="D181" s="471"/>
      <c r="E181" s="471"/>
      <c r="F181" s="471" t="s">
        <v>246</v>
      </c>
      <c r="G181" s="471"/>
      <c r="H181" s="471"/>
      <c r="I181" s="471"/>
      <c r="J181" s="471"/>
      <c r="K181" s="471"/>
    </row>
    <row r="182" spans="2:13" ht="12.75" customHeight="1">
      <c r="B182" s="470" t="s">
        <v>345</v>
      </c>
      <c r="C182" s="470"/>
      <c r="D182" s="470"/>
      <c r="E182" s="470"/>
      <c r="F182" s="170" t="s">
        <v>346</v>
      </c>
      <c r="G182" s="171" t="str">
        <f aca="true" t="shared" si="4" ref="G182:G187">CONCATENATE($M$182," - ",F182)</f>
        <v>Manejo de la información - Evade temas que indagan sobre información confidencial.</v>
      </c>
      <c r="H182" s="171"/>
      <c r="I182" s="171"/>
      <c r="J182" s="171"/>
      <c r="K182" s="172"/>
      <c r="M182" s="1" t="s">
        <v>345</v>
      </c>
    </row>
    <row r="183" spans="2:13" ht="12.75" customHeight="1">
      <c r="B183" s="470"/>
      <c r="C183" s="470"/>
      <c r="D183" s="470"/>
      <c r="E183" s="470"/>
      <c r="F183" s="170" t="s">
        <v>347</v>
      </c>
      <c r="G183" s="171" t="str">
        <f t="shared" si="4"/>
        <v>Manejo de la información - Recoge sólo información imprescindible para el desarrollo de la tarea.</v>
      </c>
      <c r="H183" s="171"/>
      <c r="I183" s="171"/>
      <c r="J183" s="171"/>
      <c r="K183" s="172"/>
      <c r="M183" s="1" t="s">
        <v>348</v>
      </c>
    </row>
    <row r="184" spans="2:13" ht="12.75" customHeight="1">
      <c r="B184" s="470"/>
      <c r="C184" s="470"/>
      <c r="D184" s="470"/>
      <c r="E184" s="470"/>
      <c r="F184" s="170" t="s">
        <v>349</v>
      </c>
      <c r="G184" s="171" t="str">
        <f t="shared" si="4"/>
        <v>Manejo de la información - Organiza y guarda de forma adecuada la información a su cuidado, teniendo en cuenta las normas legales y de la organización.</v>
      </c>
      <c r="H184" s="171"/>
      <c r="I184" s="171"/>
      <c r="J184" s="171"/>
      <c r="K184" s="172"/>
      <c r="M184" s="1" t="s">
        <v>350</v>
      </c>
    </row>
    <row r="185" spans="2:13" ht="12.75" customHeight="1">
      <c r="B185" s="470"/>
      <c r="C185" s="470"/>
      <c r="D185" s="470"/>
      <c r="E185" s="470"/>
      <c r="F185" s="170" t="s">
        <v>351</v>
      </c>
      <c r="G185" s="171" t="str">
        <f t="shared" si="4"/>
        <v>Manejo de la información - No hace pública información laboral o de las personas que pueda afectar la organización o las personas.</v>
      </c>
      <c r="H185" s="171"/>
      <c r="I185" s="171"/>
      <c r="J185" s="171"/>
      <c r="K185" s="172"/>
      <c r="M185" s="1" t="s">
        <v>352</v>
      </c>
    </row>
    <row r="186" spans="2:13" ht="12.75" customHeight="1">
      <c r="B186" s="470"/>
      <c r="C186" s="470"/>
      <c r="D186" s="470"/>
      <c r="E186" s="470"/>
      <c r="F186" s="170" t="s">
        <v>353</v>
      </c>
      <c r="G186" s="171" t="str">
        <f t="shared" si="4"/>
        <v>Manejo de la información - Es capaz de discernir que se puede hacer público y que no.</v>
      </c>
      <c r="H186" s="171"/>
      <c r="I186" s="171"/>
      <c r="J186" s="171"/>
      <c r="K186" s="172"/>
      <c r="M186" s="1" t="s">
        <v>354</v>
      </c>
    </row>
    <row r="187" spans="2:11" ht="12.75" customHeight="1">
      <c r="B187" s="470"/>
      <c r="C187" s="470"/>
      <c r="D187" s="470"/>
      <c r="E187" s="470"/>
      <c r="F187" s="170" t="s">
        <v>355</v>
      </c>
      <c r="G187" s="171" t="str">
        <f t="shared" si="4"/>
        <v>Manejo de la información - Transmite información oportuna y objetiva.</v>
      </c>
      <c r="H187" s="171"/>
      <c r="I187" s="171"/>
      <c r="J187" s="171"/>
      <c r="K187" s="172"/>
    </row>
    <row r="188" spans="2:11" ht="12.75" customHeight="1">
      <c r="B188" s="470" t="s">
        <v>348</v>
      </c>
      <c r="C188" s="470"/>
      <c r="D188" s="470"/>
      <c r="E188" s="470"/>
      <c r="F188" s="170" t="s">
        <v>356</v>
      </c>
      <c r="G188" s="171" t="str">
        <f>CONCATENATE($M$183," - ",F188)</f>
        <v>Adaptación al cambio - Acepta y se adapta fácilmente los cambios.</v>
      </c>
      <c r="H188" s="171"/>
      <c r="I188" s="171"/>
      <c r="J188" s="171"/>
      <c r="K188" s="172"/>
    </row>
    <row r="189" spans="2:11" ht="12.75" customHeight="1">
      <c r="B189" s="470"/>
      <c r="C189" s="470"/>
      <c r="D189" s="470"/>
      <c r="E189" s="470"/>
      <c r="F189" s="170" t="s">
        <v>357</v>
      </c>
      <c r="G189" s="171" t="str">
        <f>CONCATENATE($M$183," - ",F189)</f>
        <v>Adaptación al cambio - Responde al cambio con flexibilidad.</v>
      </c>
      <c r="H189" s="171"/>
      <c r="I189" s="171"/>
      <c r="J189" s="171"/>
      <c r="K189" s="172"/>
    </row>
    <row r="190" spans="2:11" ht="12.75" customHeight="1">
      <c r="B190" s="470"/>
      <c r="C190" s="470"/>
      <c r="D190" s="470"/>
      <c r="E190" s="470"/>
      <c r="F190" s="170" t="s">
        <v>358</v>
      </c>
      <c r="G190" s="171" t="str">
        <f>CONCATENATE($M$183," - ",F190)</f>
        <v>Adaptación al cambio - Promueve el cambio.</v>
      </c>
      <c r="H190" s="171"/>
      <c r="I190" s="171"/>
      <c r="J190" s="171"/>
      <c r="K190" s="172"/>
    </row>
    <row r="191" spans="2:11" ht="12.75" customHeight="1">
      <c r="B191" s="470" t="s">
        <v>350</v>
      </c>
      <c r="C191" s="470"/>
      <c r="D191" s="470"/>
      <c r="E191" s="470"/>
      <c r="F191" s="170" t="s">
        <v>359</v>
      </c>
      <c r="G191" s="171" t="str">
        <f>CONCATENATE($M$184," - ",F191)</f>
        <v>Disciplina - Acepta instrucciones aunque se difiera de ellas.</v>
      </c>
      <c r="H191" s="171"/>
      <c r="I191" s="171"/>
      <c r="J191" s="171"/>
      <c r="K191" s="172"/>
    </row>
    <row r="192" spans="2:11" ht="12.75" customHeight="1">
      <c r="B192" s="470"/>
      <c r="C192" s="470"/>
      <c r="D192" s="470"/>
      <c r="E192" s="470"/>
      <c r="F192" s="170" t="s">
        <v>360</v>
      </c>
      <c r="G192" s="171" t="str">
        <f>CONCATENATE($M$184," - ",F192)</f>
        <v>Disciplina - Realiza los cometidos y tareas del puesto de trabajo.</v>
      </c>
      <c r="H192" s="171"/>
      <c r="I192" s="171"/>
      <c r="J192" s="171"/>
      <c r="K192" s="172"/>
    </row>
    <row r="193" spans="2:11" ht="12.75" customHeight="1">
      <c r="B193" s="470"/>
      <c r="C193" s="470"/>
      <c r="D193" s="470"/>
      <c r="E193" s="470"/>
      <c r="F193" s="170" t="s">
        <v>361</v>
      </c>
      <c r="G193" s="171" t="str">
        <f>CONCATENATE($M$184," - ",F193)</f>
        <v>Disciplina - Acepta la supervisión constante.</v>
      </c>
      <c r="H193" s="171"/>
      <c r="I193" s="171"/>
      <c r="J193" s="171"/>
      <c r="K193" s="172"/>
    </row>
    <row r="194" spans="2:11" ht="12.75" customHeight="1">
      <c r="B194" s="470"/>
      <c r="C194" s="470"/>
      <c r="D194" s="470"/>
      <c r="E194" s="470"/>
      <c r="F194" s="170" t="s">
        <v>362</v>
      </c>
      <c r="G194" s="171" t="str">
        <f>CONCATENATE($M$184," - ",F194)</f>
        <v>Disciplina - Realiza funciones orientadas a apoyar la acción de otros miembros de la organización.</v>
      </c>
      <c r="H194" s="171"/>
      <c r="I194" s="171"/>
      <c r="J194" s="171"/>
      <c r="K194" s="172"/>
    </row>
    <row r="195" spans="2:11" ht="12.75" customHeight="1">
      <c r="B195" s="470" t="s">
        <v>352</v>
      </c>
      <c r="C195" s="470"/>
      <c r="D195" s="470"/>
      <c r="E195" s="470"/>
      <c r="F195" s="170" t="s">
        <v>363</v>
      </c>
      <c r="G195" s="171" t="str">
        <f>CONCATENATE($M$185," - ",F195)</f>
        <v>Relaciones Interpersonales - Escucha con interés a las personas y capta las preocupaciones, intereses y necesidades de los demás.</v>
      </c>
      <c r="H195" s="171"/>
      <c r="I195" s="171"/>
      <c r="J195" s="171"/>
      <c r="K195" s="172"/>
    </row>
    <row r="196" spans="2:11" ht="12.75" customHeight="1">
      <c r="B196" s="470"/>
      <c r="C196" s="470"/>
      <c r="D196" s="470"/>
      <c r="E196" s="470"/>
      <c r="F196" s="170" t="s">
        <v>364</v>
      </c>
      <c r="G196" s="171" t="str">
        <f>CONCATENATE($M$185," - ",F196)</f>
        <v>Relaciones Interpersonales - Transmite eficazmente las ideas, sentimientos e información impidiendo con ello malos entendidos o situaciones confusas que puedan generar conflictos.</v>
      </c>
      <c r="H196" s="171"/>
      <c r="I196" s="171"/>
      <c r="J196" s="171"/>
      <c r="K196" s="172"/>
    </row>
    <row r="197" spans="2:11" ht="12.75" customHeight="1">
      <c r="B197" s="470" t="s">
        <v>354</v>
      </c>
      <c r="C197" s="470"/>
      <c r="D197" s="470"/>
      <c r="E197" s="470"/>
      <c r="F197" s="170" t="s">
        <v>365</v>
      </c>
      <c r="G197" s="171" t="str">
        <f>CONCATENATE($M$186," - ",F197)</f>
        <v>Colaboración - Ayuda al logro de los objetivos articulando sus actuaciones con los demás.</v>
      </c>
      <c r="H197" s="171"/>
      <c r="I197" s="171"/>
      <c r="J197" s="171"/>
      <c r="K197" s="172"/>
    </row>
    <row r="198" spans="2:11" ht="12.75" customHeight="1">
      <c r="B198" s="470"/>
      <c r="C198" s="470"/>
      <c r="D198" s="470"/>
      <c r="E198" s="470"/>
      <c r="F198" s="170" t="s">
        <v>366</v>
      </c>
      <c r="G198" s="171" t="str">
        <f>CONCATENATE($M$186," - ",F198)</f>
        <v>Colaboración - Cumple los compromisos que adquiere.</v>
      </c>
      <c r="H198" s="171"/>
      <c r="I198" s="171"/>
      <c r="J198" s="171"/>
      <c r="K198" s="172"/>
    </row>
    <row r="199" spans="2:11" ht="12.75" customHeight="1">
      <c r="B199" s="470"/>
      <c r="C199" s="470"/>
      <c r="D199" s="470"/>
      <c r="E199" s="470"/>
      <c r="F199" s="170" t="s">
        <v>367</v>
      </c>
      <c r="G199" s="171" t="str">
        <f>CONCATENATE($M$186," - ",F199)</f>
        <v>Colaboración - Facilita la labor de sus superiores y compañeros de trabajo.</v>
      </c>
      <c r="H199" s="171"/>
      <c r="I199" s="171"/>
      <c r="J199" s="171"/>
      <c r="K199" s="172"/>
    </row>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sheetData>
  <sheetProtection/>
  <mergeCells count="94">
    <mergeCell ref="B11:C14"/>
    <mergeCell ref="D11:G14"/>
    <mergeCell ref="H11:K14"/>
    <mergeCell ref="L11:M14"/>
    <mergeCell ref="N11:O14"/>
    <mergeCell ref="L9:M10"/>
    <mergeCell ref="N9:O10"/>
    <mergeCell ref="B8:C10"/>
    <mergeCell ref="D8:G10"/>
    <mergeCell ref="H8:K10"/>
    <mergeCell ref="L8:O8"/>
    <mergeCell ref="B90:E90"/>
    <mergeCell ref="B32:C33"/>
    <mergeCell ref="D32:F33"/>
    <mergeCell ref="G32:I33"/>
    <mergeCell ref="R19:S22"/>
    <mergeCell ref="B19:C22"/>
    <mergeCell ref="D19:G22"/>
    <mergeCell ref="H19:K22"/>
    <mergeCell ref="L19:M22"/>
    <mergeCell ref="N19:O22"/>
    <mergeCell ref="P19:Q22"/>
    <mergeCell ref="B25:D25"/>
    <mergeCell ref="E25:L25"/>
    <mergeCell ref="B30:C31"/>
    <mergeCell ref="D30:F31"/>
    <mergeCell ref="G30:I31"/>
    <mergeCell ref="F126:K126"/>
    <mergeCell ref="B91:E94"/>
    <mergeCell ref="B95:E99"/>
    <mergeCell ref="B100:E104"/>
    <mergeCell ref="B105:E108"/>
    <mergeCell ref="B111:E111"/>
    <mergeCell ref="F111:K111"/>
    <mergeCell ref="B112:E115"/>
    <mergeCell ref="B116:E117"/>
    <mergeCell ref="B118:E120"/>
    <mergeCell ref="B121:E123"/>
    <mergeCell ref="B126:E126"/>
    <mergeCell ref="B181:E181"/>
    <mergeCell ref="F181:K181"/>
    <mergeCell ref="B127:E132"/>
    <mergeCell ref="B133:E137"/>
    <mergeCell ref="B138:E143"/>
    <mergeCell ref="B144:E148"/>
    <mergeCell ref="B149:E157"/>
    <mergeCell ref="B158:E163"/>
    <mergeCell ref="B166:E166"/>
    <mergeCell ref="F166:K166"/>
    <mergeCell ref="B167:E171"/>
    <mergeCell ref="B172:E173"/>
    <mergeCell ref="B174:E178"/>
    <mergeCell ref="B182:E187"/>
    <mergeCell ref="B188:E190"/>
    <mergeCell ref="B191:E194"/>
    <mergeCell ref="B195:E196"/>
    <mergeCell ref="B197:E199"/>
    <mergeCell ref="D1:S2"/>
    <mergeCell ref="D3:S4"/>
    <mergeCell ref="G5:S5"/>
    <mergeCell ref="L6:S6"/>
    <mergeCell ref="B7:K7"/>
    <mergeCell ref="G6:K6"/>
    <mergeCell ref="B1:C6"/>
    <mergeCell ref="D5:F6"/>
    <mergeCell ref="L7:S7"/>
    <mergeCell ref="J30:J33"/>
    <mergeCell ref="K30:L33"/>
    <mergeCell ref="P8:S8"/>
    <mergeCell ref="P9:Q10"/>
    <mergeCell ref="R9:S10"/>
    <mergeCell ref="P11:Q14"/>
    <mergeCell ref="R11:S14"/>
    <mergeCell ref="R28:S28"/>
    <mergeCell ref="M32:O33"/>
    <mergeCell ref="P32:S33"/>
    <mergeCell ref="M28:Q28"/>
    <mergeCell ref="M29:Q29"/>
    <mergeCell ref="M30:S31"/>
    <mergeCell ref="R29:S29"/>
    <mergeCell ref="L15:M18"/>
    <mergeCell ref="N15:O18"/>
    <mergeCell ref="B15:C18"/>
    <mergeCell ref="D15:G18"/>
    <mergeCell ref="H15:K18"/>
    <mergeCell ref="B24:S24"/>
    <mergeCell ref="R27:S27"/>
    <mergeCell ref="R25:S25"/>
    <mergeCell ref="R26:S26"/>
    <mergeCell ref="M25:Q25"/>
    <mergeCell ref="M26:Q26"/>
    <mergeCell ref="M27:Q27"/>
    <mergeCell ref="P15:Q18"/>
    <mergeCell ref="R15:S18"/>
  </mergeCells>
  <dataValidations count="7">
    <dataValidation type="list" allowBlank="1" showInputMessage="1" showErrorMessage="1" sqref="H19:K22">
      <formula1>IF($B$24=$B$59,$G$65:$G$82,IF($B$24=$B$60,IF($N$9=$B$84,$G$86:$G$97,IF($N$9=$B$99,$G$101:$G$137,IF($N$9=$B$139,$G$141:$G$152,IF($N$9=$B$154,$G$156:$G$173," "))))))</formula1>
    </dataValidation>
    <dataValidation type="list" allowBlank="1" showInputMessage="1" showErrorMessage="1" sqref="H15:K18">
      <formula1>IF($B$20=$B$59,$G$65:$G$82,IF($B$20=$B$60,IF($N$9=$B$84,$G$86:$G$97,IF($N$9=$B$99,$G$101:$G$137,IF($N$9=$B$139,$G$141:$G$152,IF($N$9=$B$154,$G$156:$G$173," "))))))</formula1>
    </dataValidation>
    <dataValidation type="list" allowBlank="1" showInputMessage="1" showErrorMessage="1" sqref="H11:K14">
      <formula1>IF($B$16=$B$59,$G$65:$G$82,IF($B$16=$B$60,IF($N$9=$B$84,$G$86:$G$97,IF($N$9=$B$99,$G$101:$G$137,IF($N$9=$B$139,$G$141:$G$152,IF($N$9=$B$154,$G$156:$G$173," "))))))</formula1>
    </dataValidation>
    <dataValidation type="list" allowBlank="1" showInputMessage="1" showErrorMessage="1" sqref="D19:G22">
      <formula1>IF($B$24=$B$59,$M$65:$M$68,IF($B$24=$B$60,IF($N$9=$B$84,$M$86:$M$89,IF($N$9=$B$99,$M$101:$M$106,IF($N$9=$B$139,$M$141:$M$143,IF($N$9=$B$154,$M$156:$M$160," "))))))</formula1>
    </dataValidation>
    <dataValidation type="list" allowBlank="1" showInputMessage="1" showErrorMessage="1" sqref="D15:G18">
      <formula1>IF($B$20=$B$59,$M$65:$M$68,IF($B$20=$B$60,IF($N$9=$B$84,$M$86:$M$89,IF($N$9=$B$99,$M$101:$M$106,IF($N$9=$B$139,$M$141:$M$143,IF($N$9=$B$154,$M$156:$M$160," "))))))</formula1>
    </dataValidation>
    <dataValidation type="list" allowBlank="1" showInputMessage="1" showErrorMessage="1" sqref="B11:C22">
      <formula1>$B$59:$B$60</formula1>
    </dataValidation>
    <dataValidation type="list" allowBlank="1" showInputMessage="1" showErrorMessage="1" sqref="D11:G14">
      <formula1>IF($B$16=$B$59,$M$65:$M$68,IF($B$16=$B$60,IF($N$9=$B$84,$M$86:$M$89,IF($N$9=$B$99,$M$101:$M$106,IF($N$9=$B$139,$M$141:$M$143,IF($N$9=$B$154,$M$156:$M$160," "))))))</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88"/>
  <sheetViews>
    <sheetView zoomScalePageLayoutView="0" workbookViewId="0" topLeftCell="B36">
      <selection activeCell="B53" sqref="B53:Q53"/>
    </sheetView>
  </sheetViews>
  <sheetFormatPr defaultColWidth="0" defaultRowHeight="12.75" customHeight="1" zeroHeight="1"/>
  <cols>
    <col min="1" max="1" width="0.9921875" style="5" customWidth="1"/>
    <col min="2" max="2" width="10.7109375" style="5" customWidth="1"/>
    <col min="3" max="4" width="9.28125" style="5" customWidth="1"/>
    <col min="5" max="5" width="11.28125" style="5" customWidth="1"/>
    <col min="6" max="13" width="9.28125" style="5" customWidth="1"/>
    <col min="14" max="14" width="9.421875" style="5" customWidth="1"/>
    <col min="15" max="15" width="17.421875" style="5" customWidth="1"/>
    <col min="16" max="16" width="24.00390625" style="5" customWidth="1"/>
    <col min="17" max="17" width="25.8515625" style="5" customWidth="1"/>
    <col min="18" max="18" width="0.9921875" style="5" customWidth="1"/>
    <col min="19" max="19" width="0" style="5" hidden="1" customWidth="1"/>
    <col min="20" max="16384" width="11.421875" style="5" hidden="1" customWidth="1"/>
  </cols>
  <sheetData>
    <row r="1" spans="1:18" ht="5.25" customHeight="1" thickBot="1">
      <c r="A1" s="466"/>
      <c r="B1" s="486"/>
      <c r="C1" s="486"/>
      <c r="D1" s="486"/>
      <c r="E1" s="486"/>
      <c r="F1" s="486"/>
      <c r="G1" s="486"/>
      <c r="H1" s="486"/>
      <c r="I1" s="486"/>
      <c r="J1" s="486"/>
      <c r="K1" s="486"/>
      <c r="L1" s="486"/>
      <c r="M1" s="486"/>
      <c r="N1" s="486"/>
      <c r="O1" s="486"/>
      <c r="P1" s="486"/>
      <c r="Q1" s="486"/>
      <c r="R1" s="487"/>
    </row>
    <row r="2" spans="1:18" ht="18.75" customHeight="1">
      <c r="A2" s="466"/>
      <c r="B2" s="488"/>
      <c r="C2" s="489"/>
      <c r="D2" s="490"/>
      <c r="E2" s="496" t="s">
        <v>65</v>
      </c>
      <c r="F2" s="497"/>
      <c r="G2" s="497"/>
      <c r="H2" s="497"/>
      <c r="I2" s="497"/>
      <c r="J2" s="497"/>
      <c r="K2" s="497"/>
      <c r="L2" s="497"/>
      <c r="M2" s="497"/>
      <c r="N2" s="497"/>
      <c r="O2" s="497"/>
      <c r="P2" s="498"/>
      <c r="Q2" s="502"/>
      <c r="R2" s="487"/>
    </row>
    <row r="3" spans="1:18" ht="20.25" customHeight="1" thickBot="1">
      <c r="A3" s="466"/>
      <c r="B3" s="491"/>
      <c r="C3" s="492"/>
      <c r="D3" s="493"/>
      <c r="E3" s="499"/>
      <c r="F3" s="500"/>
      <c r="G3" s="500"/>
      <c r="H3" s="500"/>
      <c r="I3" s="500"/>
      <c r="J3" s="500"/>
      <c r="K3" s="500"/>
      <c r="L3" s="500"/>
      <c r="M3" s="500"/>
      <c r="N3" s="500"/>
      <c r="O3" s="500"/>
      <c r="P3" s="501"/>
      <c r="Q3" s="503"/>
      <c r="R3" s="487"/>
    </row>
    <row r="4" spans="1:18" ht="12.75" customHeight="1">
      <c r="A4" s="466"/>
      <c r="B4" s="491"/>
      <c r="C4" s="492"/>
      <c r="D4" s="493"/>
      <c r="E4" s="505" t="s">
        <v>196</v>
      </c>
      <c r="F4" s="506"/>
      <c r="G4" s="506"/>
      <c r="H4" s="506"/>
      <c r="I4" s="506"/>
      <c r="J4" s="506"/>
      <c r="K4" s="506"/>
      <c r="L4" s="506"/>
      <c r="M4" s="506"/>
      <c r="N4" s="506"/>
      <c r="O4" s="506"/>
      <c r="P4" s="507"/>
      <c r="Q4" s="503"/>
      <c r="R4" s="487"/>
    </row>
    <row r="5" spans="1:18" ht="15" customHeight="1" thickBot="1">
      <c r="A5" s="466"/>
      <c r="B5" s="491"/>
      <c r="C5" s="492"/>
      <c r="D5" s="493"/>
      <c r="E5" s="508"/>
      <c r="F5" s="509"/>
      <c r="G5" s="509"/>
      <c r="H5" s="509"/>
      <c r="I5" s="509"/>
      <c r="J5" s="509"/>
      <c r="K5" s="509"/>
      <c r="L5" s="509"/>
      <c r="M5" s="509"/>
      <c r="N5" s="509"/>
      <c r="O5" s="509"/>
      <c r="P5" s="510"/>
      <c r="Q5" s="503"/>
      <c r="R5" s="487"/>
    </row>
    <row r="6" spans="1:18" ht="12.75" customHeight="1" thickBot="1">
      <c r="A6" s="466"/>
      <c r="B6" s="491"/>
      <c r="C6" s="492"/>
      <c r="D6" s="493"/>
      <c r="E6" s="511" t="s">
        <v>58</v>
      </c>
      <c r="F6" s="512"/>
      <c r="G6" s="512"/>
      <c r="H6" s="512"/>
      <c r="I6" s="513"/>
      <c r="J6" s="520" t="s">
        <v>67</v>
      </c>
      <c r="K6" s="521"/>
      <c r="L6" s="521"/>
      <c r="M6" s="521"/>
      <c r="N6" s="521"/>
      <c r="O6" s="521"/>
      <c r="P6" s="522"/>
      <c r="Q6" s="503"/>
      <c r="R6" s="487"/>
    </row>
    <row r="7" spans="1:18" ht="12.75" customHeight="1">
      <c r="A7" s="466"/>
      <c r="B7" s="491"/>
      <c r="C7" s="492"/>
      <c r="D7" s="493"/>
      <c r="E7" s="514"/>
      <c r="F7" s="515"/>
      <c r="G7" s="515"/>
      <c r="H7" s="515"/>
      <c r="I7" s="516"/>
      <c r="J7" s="523" t="s">
        <v>59</v>
      </c>
      <c r="K7" s="524"/>
      <c r="L7" s="524"/>
      <c r="M7" s="524"/>
      <c r="N7" s="525"/>
      <c r="O7" s="529" t="s">
        <v>177</v>
      </c>
      <c r="P7" s="530"/>
      <c r="Q7" s="503"/>
      <c r="R7" s="487"/>
    </row>
    <row r="8" spans="1:18" ht="12.75" customHeight="1" thickBot="1">
      <c r="A8" s="466"/>
      <c r="B8" s="491"/>
      <c r="C8" s="492"/>
      <c r="D8" s="493"/>
      <c r="E8" s="514"/>
      <c r="F8" s="515"/>
      <c r="G8" s="515"/>
      <c r="H8" s="515"/>
      <c r="I8" s="516"/>
      <c r="J8" s="526"/>
      <c r="K8" s="527"/>
      <c r="L8" s="527"/>
      <c r="M8" s="527"/>
      <c r="N8" s="528"/>
      <c r="O8" s="531"/>
      <c r="P8" s="532"/>
      <c r="Q8" s="503"/>
      <c r="R8" s="487"/>
    </row>
    <row r="9" spans="1:18" ht="12.75" customHeight="1" thickBot="1">
      <c r="A9" s="466"/>
      <c r="B9" s="494"/>
      <c r="C9" s="486"/>
      <c r="D9" s="495"/>
      <c r="E9" s="517"/>
      <c r="F9" s="518"/>
      <c r="G9" s="518"/>
      <c r="H9" s="518"/>
      <c r="I9" s="519"/>
      <c r="J9" s="520" t="s">
        <v>60</v>
      </c>
      <c r="K9" s="521"/>
      <c r="L9" s="521"/>
      <c r="M9" s="521"/>
      <c r="N9" s="522"/>
      <c r="O9" s="533">
        <v>4</v>
      </c>
      <c r="P9" s="534"/>
      <c r="Q9" s="504"/>
      <c r="R9" s="487"/>
    </row>
    <row r="10" spans="1:18" ht="6.75" customHeight="1" thickBot="1">
      <c r="A10" s="466"/>
      <c r="B10" s="535"/>
      <c r="C10" s="535"/>
      <c r="D10" s="535"/>
      <c r="E10" s="535"/>
      <c r="F10" s="535"/>
      <c r="G10" s="535"/>
      <c r="H10" s="535"/>
      <c r="I10" s="535"/>
      <c r="J10" s="535"/>
      <c r="K10" s="535"/>
      <c r="L10" s="535"/>
      <c r="M10" s="535"/>
      <c r="N10" s="535"/>
      <c r="O10" s="535"/>
      <c r="P10" s="535"/>
      <c r="Q10" s="535"/>
      <c r="R10" s="487"/>
    </row>
    <row r="11" spans="1:18" ht="24" customHeight="1" thickBot="1">
      <c r="A11" s="466"/>
      <c r="B11" s="536" t="s">
        <v>8</v>
      </c>
      <c r="C11" s="538" t="s">
        <v>9</v>
      </c>
      <c r="D11" s="539"/>
      <c r="E11" s="540">
        <f>'INF. GRAL Y COMP. LABOR.'!D13</f>
        <v>0</v>
      </c>
      <c r="F11" s="541"/>
      <c r="G11" s="541"/>
      <c r="H11" s="541"/>
      <c r="I11" s="541"/>
      <c r="J11" s="542"/>
      <c r="K11" s="543" t="s">
        <v>10</v>
      </c>
      <c r="L11" s="544"/>
      <c r="M11" s="545"/>
      <c r="N11" s="546">
        <f>'INF. GRAL Y COMP. LABOR.'!D14</f>
        <v>0</v>
      </c>
      <c r="O11" s="541"/>
      <c r="P11" s="541"/>
      <c r="Q11" s="542"/>
      <c r="R11" s="487"/>
    </row>
    <row r="12" spans="1:18" ht="23.25" customHeight="1" thickBot="1">
      <c r="A12" s="466"/>
      <c r="B12" s="537"/>
      <c r="C12" s="538" t="s">
        <v>224</v>
      </c>
      <c r="D12" s="539"/>
      <c r="E12" s="540">
        <f>'INF. GRAL Y COMP. LABOR.'!D15</f>
        <v>0</v>
      </c>
      <c r="F12" s="541"/>
      <c r="G12" s="541"/>
      <c r="H12" s="541"/>
      <c r="I12" s="541"/>
      <c r="J12" s="542"/>
      <c r="K12" s="543" t="s">
        <v>198</v>
      </c>
      <c r="L12" s="544"/>
      <c r="M12" s="545"/>
      <c r="N12" s="540">
        <f>+'INF. GRAL Y COMP. LABOR.'!D16</f>
        <v>0</v>
      </c>
      <c r="O12" s="541"/>
      <c r="P12" s="541"/>
      <c r="Q12" s="542"/>
      <c r="R12" s="487"/>
    </row>
    <row r="13" spans="1:18" ht="22.5" customHeight="1" thickBot="1">
      <c r="A13" s="466"/>
      <c r="B13" s="535"/>
      <c r="C13" s="535"/>
      <c r="D13" s="535"/>
      <c r="E13" s="535"/>
      <c r="F13" s="535"/>
      <c r="G13" s="535"/>
      <c r="H13" s="535"/>
      <c r="I13" s="535"/>
      <c r="J13" s="535"/>
      <c r="K13" s="535"/>
      <c r="L13" s="535"/>
      <c r="M13" s="535"/>
      <c r="N13" s="535"/>
      <c r="O13" s="535"/>
      <c r="P13" s="535"/>
      <c r="Q13" s="535"/>
      <c r="R13" s="487"/>
    </row>
    <row r="14" spans="1:18" ht="16.5" thickBot="1">
      <c r="A14" s="466"/>
      <c r="B14" s="557" t="s">
        <v>35</v>
      </c>
      <c r="C14" s="558"/>
      <c r="D14" s="558"/>
      <c r="E14" s="558"/>
      <c r="F14" s="558"/>
      <c r="G14" s="558"/>
      <c r="H14" s="558"/>
      <c r="I14" s="558"/>
      <c r="J14" s="558"/>
      <c r="K14" s="558"/>
      <c r="L14" s="558"/>
      <c r="M14" s="558"/>
      <c r="N14" s="558"/>
      <c r="O14" s="558"/>
      <c r="P14" s="558"/>
      <c r="Q14" s="559"/>
      <c r="R14" s="487"/>
    </row>
    <row r="15" spans="1:18" ht="15" customHeight="1">
      <c r="A15" s="466"/>
      <c r="B15" s="547" t="s">
        <v>36</v>
      </c>
      <c r="C15" s="548"/>
      <c r="D15" s="548"/>
      <c r="E15" s="548"/>
      <c r="F15" s="549"/>
      <c r="G15" s="547" t="s">
        <v>37</v>
      </c>
      <c r="H15" s="548"/>
      <c r="I15" s="548"/>
      <c r="J15" s="548"/>
      <c r="K15" s="549"/>
      <c r="L15" s="547" t="s">
        <v>38</v>
      </c>
      <c r="M15" s="548"/>
      <c r="N15" s="549"/>
      <c r="O15" s="547" t="s">
        <v>173</v>
      </c>
      <c r="P15" s="548"/>
      <c r="Q15" s="554" t="s">
        <v>39</v>
      </c>
      <c r="R15" s="487"/>
    </row>
    <row r="16" spans="1:18" ht="15" customHeight="1">
      <c r="A16" s="466"/>
      <c r="B16" s="550"/>
      <c r="C16" s="319"/>
      <c r="D16" s="319"/>
      <c r="E16" s="319"/>
      <c r="F16" s="320"/>
      <c r="G16" s="550"/>
      <c r="H16" s="319"/>
      <c r="I16" s="319"/>
      <c r="J16" s="319"/>
      <c r="K16" s="320"/>
      <c r="L16" s="550"/>
      <c r="M16" s="319"/>
      <c r="N16" s="320"/>
      <c r="O16" s="550"/>
      <c r="P16" s="319"/>
      <c r="Q16" s="555"/>
      <c r="R16" s="487"/>
    </row>
    <row r="17" spans="1:18" ht="15.75" customHeight="1" thickBot="1">
      <c r="A17" s="466"/>
      <c r="B17" s="551"/>
      <c r="C17" s="552"/>
      <c r="D17" s="552"/>
      <c r="E17" s="552"/>
      <c r="F17" s="553"/>
      <c r="G17" s="551"/>
      <c r="H17" s="552"/>
      <c r="I17" s="552"/>
      <c r="J17" s="552"/>
      <c r="K17" s="553"/>
      <c r="L17" s="551"/>
      <c r="M17" s="552"/>
      <c r="N17" s="553"/>
      <c r="O17" s="551"/>
      <c r="P17" s="552"/>
      <c r="Q17" s="556"/>
      <c r="R17" s="487"/>
    </row>
    <row r="18" spans="1:18" ht="36.75" customHeight="1">
      <c r="A18" s="466"/>
      <c r="B18" s="560">
        <f>'INF. GRAL Y COMP. LABOR.'!E25</f>
        <v>0</v>
      </c>
      <c r="C18" s="561"/>
      <c r="D18" s="561"/>
      <c r="E18" s="561"/>
      <c r="F18" s="562"/>
      <c r="G18" s="560">
        <f>'INF. GRAL Y COMP. LABOR.'!J25</f>
        <v>0</v>
      </c>
      <c r="H18" s="561"/>
      <c r="I18" s="561"/>
      <c r="J18" s="561"/>
      <c r="K18" s="562"/>
      <c r="L18" s="569"/>
      <c r="M18" s="570"/>
      <c r="N18" s="571"/>
      <c r="O18" s="578"/>
      <c r="P18" s="579"/>
      <c r="Q18" s="584"/>
      <c r="R18" s="487"/>
    </row>
    <row r="19" spans="1:18" ht="33.75" customHeight="1">
      <c r="A19" s="466"/>
      <c r="B19" s="563"/>
      <c r="C19" s="564"/>
      <c r="D19" s="564"/>
      <c r="E19" s="564"/>
      <c r="F19" s="565"/>
      <c r="G19" s="563"/>
      <c r="H19" s="564"/>
      <c r="I19" s="564"/>
      <c r="J19" s="564"/>
      <c r="K19" s="565"/>
      <c r="L19" s="572"/>
      <c r="M19" s="573"/>
      <c r="N19" s="574"/>
      <c r="O19" s="580"/>
      <c r="P19" s="581"/>
      <c r="Q19" s="585"/>
      <c r="R19" s="487"/>
    </row>
    <row r="20" spans="1:18" ht="15" customHeight="1">
      <c r="A20" s="466"/>
      <c r="B20" s="563"/>
      <c r="C20" s="564"/>
      <c r="D20" s="564"/>
      <c r="E20" s="564"/>
      <c r="F20" s="565"/>
      <c r="G20" s="563"/>
      <c r="H20" s="564"/>
      <c r="I20" s="564"/>
      <c r="J20" s="564"/>
      <c r="K20" s="565"/>
      <c r="L20" s="572"/>
      <c r="M20" s="573"/>
      <c r="N20" s="574"/>
      <c r="O20" s="580"/>
      <c r="P20" s="581"/>
      <c r="Q20" s="585"/>
      <c r="R20" s="487"/>
    </row>
    <row r="21" spans="1:18" ht="30.75" customHeight="1" thickBot="1">
      <c r="A21" s="466"/>
      <c r="B21" s="566"/>
      <c r="C21" s="567"/>
      <c r="D21" s="567"/>
      <c r="E21" s="567"/>
      <c r="F21" s="568"/>
      <c r="G21" s="566"/>
      <c r="H21" s="567"/>
      <c r="I21" s="567"/>
      <c r="J21" s="567"/>
      <c r="K21" s="568"/>
      <c r="L21" s="575"/>
      <c r="M21" s="576"/>
      <c r="N21" s="577"/>
      <c r="O21" s="582"/>
      <c r="P21" s="583"/>
      <c r="Q21" s="586"/>
      <c r="R21" s="487"/>
    </row>
    <row r="22" spans="1:18" ht="34.5" customHeight="1">
      <c r="A22" s="466"/>
      <c r="B22" s="560">
        <f>'INF. GRAL Y COMP. LABOR.'!E26</f>
        <v>0</v>
      </c>
      <c r="C22" s="561"/>
      <c r="D22" s="561"/>
      <c r="E22" s="561"/>
      <c r="F22" s="562"/>
      <c r="G22" s="560">
        <f>'INF. GRAL Y COMP. LABOR.'!J26</f>
        <v>0</v>
      </c>
      <c r="H22" s="561"/>
      <c r="I22" s="561"/>
      <c r="J22" s="561"/>
      <c r="K22" s="562"/>
      <c r="L22" s="569"/>
      <c r="M22" s="570"/>
      <c r="N22" s="571"/>
      <c r="O22" s="578"/>
      <c r="P22" s="579"/>
      <c r="Q22" s="584"/>
      <c r="R22" s="487"/>
    </row>
    <row r="23" spans="1:18" ht="35.25" customHeight="1">
      <c r="A23" s="466"/>
      <c r="B23" s="563"/>
      <c r="C23" s="564"/>
      <c r="D23" s="564"/>
      <c r="E23" s="564"/>
      <c r="F23" s="565"/>
      <c r="G23" s="563"/>
      <c r="H23" s="564"/>
      <c r="I23" s="564"/>
      <c r="J23" s="564"/>
      <c r="K23" s="565"/>
      <c r="L23" s="572"/>
      <c r="M23" s="573"/>
      <c r="N23" s="574"/>
      <c r="O23" s="580"/>
      <c r="P23" s="581"/>
      <c r="Q23" s="585"/>
      <c r="R23" s="487"/>
    </row>
    <row r="24" spans="1:18" ht="28.5" customHeight="1">
      <c r="A24" s="466"/>
      <c r="B24" s="563"/>
      <c r="C24" s="564"/>
      <c r="D24" s="564"/>
      <c r="E24" s="564"/>
      <c r="F24" s="565"/>
      <c r="G24" s="563"/>
      <c r="H24" s="564"/>
      <c r="I24" s="564"/>
      <c r="J24" s="564"/>
      <c r="K24" s="565"/>
      <c r="L24" s="572"/>
      <c r="M24" s="573"/>
      <c r="N24" s="574"/>
      <c r="O24" s="580"/>
      <c r="P24" s="581"/>
      <c r="Q24" s="585"/>
      <c r="R24" s="487"/>
    </row>
    <row r="25" spans="1:18" ht="35.25" customHeight="1" thickBot="1">
      <c r="A25" s="466"/>
      <c r="B25" s="566"/>
      <c r="C25" s="567"/>
      <c r="D25" s="567"/>
      <c r="E25" s="567"/>
      <c r="F25" s="568"/>
      <c r="G25" s="566"/>
      <c r="H25" s="567"/>
      <c r="I25" s="567"/>
      <c r="J25" s="567"/>
      <c r="K25" s="568"/>
      <c r="L25" s="575"/>
      <c r="M25" s="576"/>
      <c r="N25" s="577"/>
      <c r="O25" s="582"/>
      <c r="P25" s="583"/>
      <c r="Q25" s="586"/>
      <c r="R25" s="487"/>
    </row>
    <row r="26" spans="1:18" ht="37.5" customHeight="1">
      <c r="A26" s="466"/>
      <c r="B26" s="560">
        <f>'INF. GRAL Y COMP. LABOR.'!E27</f>
        <v>0</v>
      </c>
      <c r="C26" s="561"/>
      <c r="D26" s="561"/>
      <c r="E26" s="561"/>
      <c r="F26" s="562"/>
      <c r="G26" s="560">
        <f>'INF. GRAL Y COMP. LABOR.'!J27</f>
        <v>0</v>
      </c>
      <c r="H26" s="561"/>
      <c r="I26" s="561"/>
      <c r="J26" s="561"/>
      <c r="K26" s="562"/>
      <c r="L26" s="569"/>
      <c r="M26" s="570"/>
      <c r="N26" s="571"/>
      <c r="O26" s="578"/>
      <c r="P26" s="579"/>
      <c r="Q26" s="584"/>
      <c r="R26" s="487"/>
    </row>
    <row r="27" spans="1:18" ht="32.25" customHeight="1">
      <c r="A27" s="466"/>
      <c r="B27" s="563"/>
      <c r="C27" s="564"/>
      <c r="D27" s="564"/>
      <c r="E27" s="564"/>
      <c r="F27" s="565"/>
      <c r="G27" s="563"/>
      <c r="H27" s="564"/>
      <c r="I27" s="564"/>
      <c r="J27" s="564"/>
      <c r="K27" s="565"/>
      <c r="L27" s="572"/>
      <c r="M27" s="573"/>
      <c r="N27" s="574"/>
      <c r="O27" s="580"/>
      <c r="P27" s="581"/>
      <c r="Q27" s="585"/>
      <c r="R27" s="487"/>
    </row>
    <row r="28" spans="1:18" ht="34.5" customHeight="1">
      <c r="A28" s="466"/>
      <c r="B28" s="563"/>
      <c r="C28" s="564"/>
      <c r="D28" s="564"/>
      <c r="E28" s="564"/>
      <c r="F28" s="565"/>
      <c r="G28" s="563"/>
      <c r="H28" s="564"/>
      <c r="I28" s="564"/>
      <c r="J28" s="564"/>
      <c r="K28" s="565"/>
      <c r="L28" s="572"/>
      <c r="M28" s="573"/>
      <c r="N28" s="574"/>
      <c r="O28" s="580"/>
      <c r="P28" s="581"/>
      <c r="Q28" s="585"/>
      <c r="R28" s="487"/>
    </row>
    <row r="29" spans="1:18" ht="36" customHeight="1" thickBot="1">
      <c r="A29" s="466"/>
      <c r="B29" s="566"/>
      <c r="C29" s="567"/>
      <c r="D29" s="567"/>
      <c r="E29" s="567"/>
      <c r="F29" s="568"/>
      <c r="G29" s="566"/>
      <c r="H29" s="567"/>
      <c r="I29" s="567"/>
      <c r="J29" s="567"/>
      <c r="K29" s="568"/>
      <c r="L29" s="575"/>
      <c r="M29" s="576"/>
      <c r="N29" s="577"/>
      <c r="O29" s="582"/>
      <c r="P29" s="583"/>
      <c r="Q29" s="586"/>
      <c r="R29" s="487"/>
    </row>
    <row r="30" spans="1:18" ht="27.75" customHeight="1">
      <c r="A30" s="466"/>
      <c r="B30" s="560">
        <f>'INF. GRAL Y COMP. LABOR.'!E28</f>
        <v>0</v>
      </c>
      <c r="C30" s="561"/>
      <c r="D30" s="561"/>
      <c r="E30" s="561"/>
      <c r="F30" s="562"/>
      <c r="G30" s="560">
        <f>'INF. GRAL Y COMP. LABOR.'!J28</f>
        <v>0</v>
      </c>
      <c r="H30" s="561"/>
      <c r="I30" s="561"/>
      <c r="J30" s="561"/>
      <c r="K30" s="562"/>
      <c r="L30" s="569"/>
      <c r="M30" s="570"/>
      <c r="N30" s="571"/>
      <c r="O30" s="587"/>
      <c r="P30" s="588"/>
      <c r="Q30" s="584"/>
      <c r="R30" s="487"/>
    </row>
    <row r="31" spans="1:18" ht="30" customHeight="1">
      <c r="A31" s="466"/>
      <c r="B31" s="563"/>
      <c r="C31" s="564"/>
      <c r="D31" s="564"/>
      <c r="E31" s="564"/>
      <c r="F31" s="565"/>
      <c r="G31" s="563"/>
      <c r="H31" s="564"/>
      <c r="I31" s="564"/>
      <c r="J31" s="564"/>
      <c r="K31" s="565"/>
      <c r="L31" s="572"/>
      <c r="M31" s="573"/>
      <c r="N31" s="574"/>
      <c r="O31" s="589"/>
      <c r="P31" s="590"/>
      <c r="Q31" s="585"/>
      <c r="R31" s="487"/>
    </row>
    <row r="32" spans="1:18" ht="33.75" customHeight="1">
      <c r="A32" s="466"/>
      <c r="B32" s="563"/>
      <c r="C32" s="564"/>
      <c r="D32" s="564"/>
      <c r="E32" s="564"/>
      <c r="F32" s="565"/>
      <c r="G32" s="563"/>
      <c r="H32" s="564"/>
      <c r="I32" s="564"/>
      <c r="J32" s="564"/>
      <c r="K32" s="565"/>
      <c r="L32" s="572"/>
      <c r="M32" s="573"/>
      <c r="N32" s="574"/>
      <c r="O32" s="589"/>
      <c r="P32" s="590"/>
      <c r="Q32" s="585"/>
      <c r="R32" s="487"/>
    </row>
    <row r="33" spans="1:18" ht="15.75" customHeight="1" thickBot="1">
      <c r="A33" s="466"/>
      <c r="B33" s="566"/>
      <c r="C33" s="567"/>
      <c r="D33" s="567"/>
      <c r="E33" s="567"/>
      <c r="F33" s="568"/>
      <c r="G33" s="566"/>
      <c r="H33" s="567"/>
      <c r="I33" s="567"/>
      <c r="J33" s="567"/>
      <c r="K33" s="568"/>
      <c r="L33" s="575"/>
      <c r="M33" s="576"/>
      <c r="N33" s="577"/>
      <c r="O33" s="591"/>
      <c r="P33" s="592"/>
      <c r="Q33" s="586"/>
      <c r="R33" s="487"/>
    </row>
    <row r="34" spans="1:18" ht="15" customHeight="1">
      <c r="A34" s="466"/>
      <c r="B34" s="560">
        <f>'INF. GRAL Y COMP. LABOR.'!E29</f>
        <v>0</v>
      </c>
      <c r="C34" s="561"/>
      <c r="D34" s="561"/>
      <c r="E34" s="561"/>
      <c r="F34" s="562"/>
      <c r="G34" s="560">
        <f>'INF. GRAL Y COMP. LABOR.'!J29</f>
        <v>0</v>
      </c>
      <c r="H34" s="561"/>
      <c r="I34" s="561"/>
      <c r="J34" s="561"/>
      <c r="K34" s="562"/>
      <c r="L34" s="569"/>
      <c r="M34" s="570"/>
      <c r="N34" s="571"/>
      <c r="O34" s="578"/>
      <c r="P34" s="579"/>
      <c r="Q34" s="584"/>
      <c r="R34" s="487"/>
    </row>
    <row r="35" spans="1:18" ht="15" customHeight="1">
      <c r="A35" s="466"/>
      <c r="B35" s="563"/>
      <c r="C35" s="564"/>
      <c r="D35" s="564"/>
      <c r="E35" s="564"/>
      <c r="F35" s="565"/>
      <c r="G35" s="563"/>
      <c r="H35" s="564"/>
      <c r="I35" s="564"/>
      <c r="J35" s="564"/>
      <c r="K35" s="565"/>
      <c r="L35" s="572"/>
      <c r="M35" s="573"/>
      <c r="N35" s="574"/>
      <c r="O35" s="580"/>
      <c r="P35" s="581"/>
      <c r="Q35" s="585"/>
      <c r="R35" s="487"/>
    </row>
    <row r="36" spans="1:18" ht="15" customHeight="1">
      <c r="A36" s="466"/>
      <c r="B36" s="563"/>
      <c r="C36" s="564"/>
      <c r="D36" s="564"/>
      <c r="E36" s="564"/>
      <c r="F36" s="565"/>
      <c r="G36" s="563"/>
      <c r="H36" s="564"/>
      <c r="I36" s="564"/>
      <c r="J36" s="564"/>
      <c r="K36" s="565"/>
      <c r="L36" s="572"/>
      <c r="M36" s="573"/>
      <c r="N36" s="574"/>
      <c r="O36" s="580"/>
      <c r="P36" s="581"/>
      <c r="Q36" s="585"/>
      <c r="R36" s="487"/>
    </row>
    <row r="37" spans="1:18" ht="15.75" customHeight="1" thickBot="1">
      <c r="A37" s="466"/>
      <c r="B37" s="566"/>
      <c r="C37" s="567"/>
      <c r="D37" s="567"/>
      <c r="E37" s="567"/>
      <c r="F37" s="568"/>
      <c r="G37" s="566"/>
      <c r="H37" s="567"/>
      <c r="I37" s="567"/>
      <c r="J37" s="567"/>
      <c r="K37" s="568"/>
      <c r="L37" s="575"/>
      <c r="M37" s="576"/>
      <c r="N37" s="577"/>
      <c r="O37" s="582"/>
      <c r="P37" s="583"/>
      <c r="Q37" s="586"/>
      <c r="R37" s="487"/>
    </row>
    <row r="38" spans="1:18" ht="32.25" customHeight="1">
      <c r="A38" s="466"/>
      <c r="B38" s="560">
        <f>'INF. GRAL Y COMP. LABOR.'!E30</f>
        <v>0</v>
      </c>
      <c r="C38" s="561"/>
      <c r="D38" s="561"/>
      <c r="E38" s="561"/>
      <c r="F38" s="562"/>
      <c r="G38" s="560">
        <f>'INF. GRAL Y COMP. LABOR.'!J30</f>
        <v>0</v>
      </c>
      <c r="H38" s="561"/>
      <c r="I38" s="561"/>
      <c r="J38" s="561"/>
      <c r="K38" s="562"/>
      <c r="L38" s="569"/>
      <c r="M38" s="570"/>
      <c r="N38" s="571"/>
      <c r="O38" s="587"/>
      <c r="P38" s="588"/>
      <c r="Q38" s="584"/>
      <c r="R38" s="487"/>
    </row>
    <row r="39" spans="1:18" ht="40.5" customHeight="1">
      <c r="A39" s="466"/>
      <c r="B39" s="563"/>
      <c r="C39" s="564"/>
      <c r="D39" s="564"/>
      <c r="E39" s="564"/>
      <c r="F39" s="565"/>
      <c r="G39" s="563"/>
      <c r="H39" s="564"/>
      <c r="I39" s="564"/>
      <c r="J39" s="564"/>
      <c r="K39" s="565"/>
      <c r="L39" s="572"/>
      <c r="M39" s="573"/>
      <c r="N39" s="574"/>
      <c r="O39" s="589"/>
      <c r="P39" s="590"/>
      <c r="Q39" s="585"/>
      <c r="R39" s="487"/>
    </row>
    <row r="40" spans="1:18" ht="39" customHeight="1">
      <c r="A40" s="466"/>
      <c r="B40" s="563"/>
      <c r="C40" s="564"/>
      <c r="D40" s="564"/>
      <c r="E40" s="564"/>
      <c r="F40" s="565"/>
      <c r="G40" s="563"/>
      <c r="H40" s="564"/>
      <c r="I40" s="564"/>
      <c r="J40" s="564"/>
      <c r="K40" s="565"/>
      <c r="L40" s="572"/>
      <c r="M40" s="573"/>
      <c r="N40" s="574"/>
      <c r="O40" s="589"/>
      <c r="P40" s="590"/>
      <c r="Q40" s="585"/>
      <c r="R40" s="487"/>
    </row>
    <row r="41" spans="1:18" ht="48" customHeight="1" thickBot="1">
      <c r="A41" s="466"/>
      <c r="B41" s="566"/>
      <c r="C41" s="567"/>
      <c r="D41" s="567"/>
      <c r="E41" s="567"/>
      <c r="F41" s="568"/>
      <c r="G41" s="566"/>
      <c r="H41" s="567"/>
      <c r="I41" s="567"/>
      <c r="J41" s="567"/>
      <c r="K41" s="568"/>
      <c r="L41" s="575"/>
      <c r="M41" s="576"/>
      <c r="N41" s="577"/>
      <c r="O41" s="591"/>
      <c r="P41" s="592"/>
      <c r="Q41" s="586"/>
      <c r="R41" s="487"/>
    </row>
    <row r="42" spans="1:18" ht="15" customHeight="1">
      <c r="A42" s="466"/>
      <c r="B42" s="560"/>
      <c r="C42" s="561"/>
      <c r="D42" s="561"/>
      <c r="E42" s="561"/>
      <c r="F42" s="562"/>
      <c r="G42" s="560">
        <f>'INF. GRAL Y COMP. LABOR.'!J49</f>
        <v>0</v>
      </c>
      <c r="H42" s="561"/>
      <c r="I42" s="561"/>
      <c r="J42" s="561"/>
      <c r="K42" s="562"/>
      <c r="L42" s="593"/>
      <c r="M42" s="594"/>
      <c r="N42" s="595"/>
      <c r="O42" s="578"/>
      <c r="P42" s="579"/>
      <c r="Q42" s="584"/>
      <c r="R42" s="487"/>
    </row>
    <row r="43" spans="1:18" ht="15" customHeight="1">
      <c r="A43" s="466"/>
      <c r="B43" s="563"/>
      <c r="C43" s="564"/>
      <c r="D43" s="564"/>
      <c r="E43" s="564"/>
      <c r="F43" s="565"/>
      <c r="G43" s="563"/>
      <c r="H43" s="564"/>
      <c r="I43" s="564"/>
      <c r="J43" s="564"/>
      <c r="K43" s="565"/>
      <c r="L43" s="596"/>
      <c r="M43" s="597"/>
      <c r="N43" s="598"/>
      <c r="O43" s="580"/>
      <c r="P43" s="581"/>
      <c r="Q43" s="585"/>
      <c r="R43" s="487"/>
    </row>
    <row r="44" spans="1:18" ht="15" customHeight="1">
      <c r="A44" s="466"/>
      <c r="B44" s="563"/>
      <c r="C44" s="564"/>
      <c r="D44" s="564"/>
      <c r="E44" s="564"/>
      <c r="F44" s="565"/>
      <c r="G44" s="563"/>
      <c r="H44" s="564"/>
      <c r="I44" s="564"/>
      <c r="J44" s="564"/>
      <c r="K44" s="565"/>
      <c r="L44" s="596"/>
      <c r="M44" s="597"/>
      <c r="N44" s="598"/>
      <c r="O44" s="580"/>
      <c r="P44" s="581"/>
      <c r="Q44" s="585"/>
      <c r="R44" s="487"/>
    </row>
    <row r="45" spans="1:18" ht="15.75" customHeight="1" thickBot="1">
      <c r="A45" s="466"/>
      <c r="B45" s="566"/>
      <c r="C45" s="567"/>
      <c r="D45" s="567"/>
      <c r="E45" s="567"/>
      <c r="F45" s="568"/>
      <c r="G45" s="566"/>
      <c r="H45" s="567"/>
      <c r="I45" s="567"/>
      <c r="J45" s="567"/>
      <c r="K45" s="568"/>
      <c r="L45" s="599"/>
      <c r="M45" s="600"/>
      <c r="N45" s="601"/>
      <c r="O45" s="582"/>
      <c r="P45" s="583"/>
      <c r="Q45" s="586"/>
      <c r="R45" s="487"/>
    </row>
    <row r="46" spans="1:18" ht="15" customHeight="1">
      <c r="A46" s="466"/>
      <c r="B46" s="560"/>
      <c r="C46" s="561"/>
      <c r="D46" s="561"/>
      <c r="E46" s="561"/>
      <c r="F46" s="562"/>
      <c r="G46" s="560"/>
      <c r="H46" s="561"/>
      <c r="I46" s="561"/>
      <c r="J46" s="561"/>
      <c r="K46" s="562"/>
      <c r="L46" s="593"/>
      <c r="M46" s="594"/>
      <c r="N46" s="595"/>
      <c r="O46" s="578"/>
      <c r="P46" s="579"/>
      <c r="Q46" s="602"/>
      <c r="R46" s="487"/>
    </row>
    <row r="47" spans="1:18" ht="15" customHeight="1">
      <c r="A47" s="466"/>
      <c r="B47" s="563"/>
      <c r="C47" s="564"/>
      <c r="D47" s="564"/>
      <c r="E47" s="564"/>
      <c r="F47" s="565"/>
      <c r="G47" s="563"/>
      <c r="H47" s="564"/>
      <c r="I47" s="564"/>
      <c r="J47" s="564"/>
      <c r="K47" s="565"/>
      <c r="L47" s="596"/>
      <c r="M47" s="597"/>
      <c r="N47" s="598"/>
      <c r="O47" s="580"/>
      <c r="P47" s="581"/>
      <c r="Q47" s="603"/>
      <c r="R47" s="487"/>
    </row>
    <row r="48" spans="1:18" ht="15" customHeight="1">
      <c r="A48" s="466"/>
      <c r="B48" s="563"/>
      <c r="C48" s="564"/>
      <c r="D48" s="564"/>
      <c r="E48" s="564"/>
      <c r="F48" s="565"/>
      <c r="G48" s="563"/>
      <c r="H48" s="564"/>
      <c r="I48" s="564"/>
      <c r="J48" s="564"/>
      <c r="K48" s="565"/>
      <c r="L48" s="596"/>
      <c r="M48" s="597"/>
      <c r="N48" s="598"/>
      <c r="O48" s="580"/>
      <c r="P48" s="581"/>
      <c r="Q48" s="603"/>
      <c r="R48" s="487"/>
    </row>
    <row r="49" spans="1:18" ht="15.75" customHeight="1" thickBot="1">
      <c r="A49" s="466"/>
      <c r="B49" s="566"/>
      <c r="C49" s="567"/>
      <c r="D49" s="567"/>
      <c r="E49" s="567"/>
      <c r="F49" s="568"/>
      <c r="G49" s="566"/>
      <c r="H49" s="567"/>
      <c r="I49" s="567"/>
      <c r="J49" s="567"/>
      <c r="K49" s="568"/>
      <c r="L49" s="599"/>
      <c r="M49" s="600"/>
      <c r="N49" s="601"/>
      <c r="O49" s="582"/>
      <c r="P49" s="583"/>
      <c r="Q49" s="604"/>
      <c r="R49" s="487"/>
    </row>
    <row r="50" spans="1:18" ht="12.75">
      <c r="A50" s="466"/>
      <c r="B50" s="605" t="s">
        <v>40</v>
      </c>
      <c r="C50" s="606"/>
      <c r="D50" s="606"/>
      <c r="E50" s="606"/>
      <c r="F50" s="606"/>
      <c r="G50" s="606"/>
      <c r="H50" s="607"/>
      <c r="I50" s="614"/>
      <c r="J50" s="615"/>
      <c r="K50" s="615"/>
      <c r="L50" s="616"/>
      <c r="M50" s="605" t="s">
        <v>27</v>
      </c>
      <c r="N50" s="606"/>
      <c r="O50" s="607"/>
      <c r="P50" s="614"/>
      <c r="Q50" s="616"/>
      <c r="R50" s="487"/>
    </row>
    <row r="51" spans="1:18" ht="12.75">
      <c r="A51" s="466"/>
      <c r="B51" s="608"/>
      <c r="C51" s="609"/>
      <c r="D51" s="609"/>
      <c r="E51" s="609"/>
      <c r="F51" s="609"/>
      <c r="G51" s="609"/>
      <c r="H51" s="610"/>
      <c r="I51" s="617"/>
      <c r="J51" s="618"/>
      <c r="K51" s="618"/>
      <c r="L51" s="619"/>
      <c r="M51" s="608"/>
      <c r="N51" s="609"/>
      <c r="O51" s="610"/>
      <c r="P51" s="617"/>
      <c r="Q51" s="619"/>
      <c r="R51" s="487"/>
    </row>
    <row r="52" spans="1:18" ht="13.5" thickBot="1">
      <c r="A52" s="466"/>
      <c r="B52" s="611"/>
      <c r="C52" s="612"/>
      <c r="D52" s="612"/>
      <c r="E52" s="612"/>
      <c r="F52" s="612"/>
      <c r="G52" s="612"/>
      <c r="H52" s="613"/>
      <c r="I52" s="620"/>
      <c r="J52" s="621"/>
      <c r="K52" s="621"/>
      <c r="L52" s="622"/>
      <c r="M52" s="611"/>
      <c r="N52" s="612"/>
      <c r="O52" s="613"/>
      <c r="P52" s="620"/>
      <c r="Q52" s="622"/>
      <c r="R52" s="487"/>
    </row>
    <row r="53" spans="1:18" ht="12.75">
      <c r="A53" s="466"/>
      <c r="B53" s="623"/>
      <c r="C53" s="623"/>
      <c r="D53" s="623"/>
      <c r="E53" s="623"/>
      <c r="F53" s="623"/>
      <c r="G53" s="623"/>
      <c r="H53" s="623"/>
      <c r="I53" s="623"/>
      <c r="J53" s="623"/>
      <c r="K53" s="623"/>
      <c r="L53" s="623"/>
      <c r="M53" s="623"/>
      <c r="N53" s="623"/>
      <c r="O53" s="623"/>
      <c r="P53" s="623"/>
      <c r="Q53" s="623"/>
      <c r="R53" s="487"/>
    </row>
    <row r="54" spans="1:18" ht="6.75" customHeight="1">
      <c r="A54" s="466"/>
      <c r="B54" s="624"/>
      <c r="C54" s="624"/>
      <c r="D54" s="624"/>
      <c r="E54" s="624"/>
      <c r="F54" s="624"/>
      <c r="G54" s="624"/>
      <c r="H54" s="624"/>
      <c r="I54" s="624"/>
      <c r="J54" s="624"/>
      <c r="K54" s="624"/>
      <c r="L54" s="624"/>
      <c r="M54" s="624"/>
      <c r="N54" s="624"/>
      <c r="O54" s="624"/>
      <c r="P54" s="624"/>
      <c r="Q54" s="624"/>
      <c r="R54" s="487"/>
    </row>
    <row r="55" spans="1:19" ht="12.75">
      <c r="A55" s="466"/>
      <c r="B55" s="306" t="s">
        <v>207</v>
      </c>
      <c r="C55" s="306"/>
      <c r="D55" s="306"/>
      <c r="E55" s="306"/>
      <c r="F55" s="306"/>
      <c r="G55" s="306"/>
      <c r="H55" s="306"/>
      <c r="I55" s="306"/>
      <c r="J55" s="306"/>
      <c r="K55" s="306"/>
      <c r="L55" s="306"/>
      <c r="M55" s="306"/>
      <c r="N55" s="306"/>
      <c r="O55" s="306"/>
      <c r="P55" s="306"/>
      <c r="Q55" s="306"/>
      <c r="R55" s="487"/>
      <c r="S55" s="6"/>
    </row>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hidden="1">
      <c r="O70" s="40" t="s">
        <v>170</v>
      </c>
    </row>
    <row r="71" ht="12.75" customHeight="1" hidden="1"/>
    <row r="72" ht="12.75" customHeight="1" hidden="1"/>
    <row r="73" ht="12.75" customHeight="1" hidden="1"/>
    <row r="74" ht="12.75" customHeight="1" hidden="1"/>
    <row r="75" ht="12.75" customHeight="1" hidden="1"/>
    <row r="76" ht="12.75" customHeight="1" hidden="1"/>
    <row r="77" ht="12.75" hidden="1">
      <c r="D77" s="5" t="s">
        <v>42</v>
      </c>
    </row>
    <row r="78" ht="12.75" hidden="1">
      <c r="D78" s="5" t="s">
        <v>43</v>
      </c>
    </row>
    <row r="79" ht="12.75" hidden="1">
      <c r="D79" s="5" t="s">
        <v>44</v>
      </c>
    </row>
    <row r="80" ht="12.75" customHeight="1" hidden="1"/>
    <row r="81" ht="12.75" customHeight="1" hidden="1"/>
    <row r="82" ht="12.75" customHeight="1" hidden="1"/>
    <row r="83" ht="12.75" customHeight="1" hidden="1"/>
    <row r="84" ht="12.75" customHeight="1" hidden="1"/>
    <row r="85" ht="12.75" customHeight="1" hidden="1"/>
    <row r="86" ht="12.75" customHeight="1" hidden="1">
      <c r="C86" s="13"/>
    </row>
    <row r="87" ht="12.75" customHeight="1" hidden="1">
      <c r="C87" s="13"/>
    </row>
    <row r="88" ht="12.75" customHeight="1" hidden="1">
      <c r="C88" s="13"/>
    </row>
    <row r="89" ht="12.75" customHeight="1"/>
  </sheetData>
  <sheetProtection formatCells="0" formatColumns="0" formatRows="0" selectLockedCells="1"/>
  <mergeCells count="77">
    <mergeCell ref="B55:Q55"/>
    <mergeCell ref="B50:H52"/>
    <mergeCell ref="I50:L52"/>
    <mergeCell ref="M50:O52"/>
    <mergeCell ref="P50:Q52"/>
    <mergeCell ref="B53:Q53"/>
    <mergeCell ref="B54:Q54"/>
    <mergeCell ref="B46:F49"/>
    <mergeCell ref="G46:K49"/>
    <mergeCell ref="L46:N49"/>
    <mergeCell ref="O46:P49"/>
    <mergeCell ref="Q46:Q49"/>
    <mergeCell ref="B42:F45"/>
    <mergeCell ref="G42:K45"/>
    <mergeCell ref="L42:N45"/>
    <mergeCell ref="O42:P45"/>
    <mergeCell ref="Q42:Q45"/>
    <mergeCell ref="B38:F41"/>
    <mergeCell ref="G38:K41"/>
    <mergeCell ref="L38:N41"/>
    <mergeCell ref="O38:P41"/>
    <mergeCell ref="Q38:Q41"/>
    <mergeCell ref="B34:F37"/>
    <mergeCell ref="G34:K37"/>
    <mergeCell ref="L34:N37"/>
    <mergeCell ref="O34:P37"/>
    <mergeCell ref="Q34:Q37"/>
    <mergeCell ref="B30:F33"/>
    <mergeCell ref="G30:K33"/>
    <mergeCell ref="L30:N33"/>
    <mergeCell ref="O30:P33"/>
    <mergeCell ref="Q30:Q33"/>
    <mergeCell ref="B26:F29"/>
    <mergeCell ref="G26:K29"/>
    <mergeCell ref="L26:N29"/>
    <mergeCell ref="O26:P29"/>
    <mergeCell ref="Q26:Q29"/>
    <mergeCell ref="B22:F25"/>
    <mergeCell ref="G22:K25"/>
    <mergeCell ref="L22:N25"/>
    <mergeCell ref="O22:P25"/>
    <mergeCell ref="Q22:Q25"/>
    <mergeCell ref="B18:F21"/>
    <mergeCell ref="G18:K21"/>
    <mergeCell ref="L18:N21"/>
    <mergeCell ref="O18:P21"/>
    <mergeCell ref="Q18:Q21"/>
    <mergeCell ref="E11:J11"/>
    <mergeCell ref="K11:M11"/>
    <mergeCell ref="N11:Q11"/>
    <mergeCell ref="B15:F17"/>
    <mergeCell ref="G15:K17"/>
    <mergeCell ref="L15:N17"/>
    <mergeCell ref="O15:P17"/>
    <mergeCell ref="Q15:Q17"/>
    <mergeCell ref="C12:D12"/>
    <mergeCell ref="E12:J12"/>
    <mergeCell ref="K12:M12"/>
    <mergeCell ref="N12:Q12"/>
    <mergeCell ref="B14:Q14"/>
    <mergeCell ref="B13:Q13"/>
    <mergeCell ref="A1:A55"/>
    <mergeCell ref="B1:Q1"/>
    <mergeCell ref="R1:R55"/>
    <mergeCell ref="B2:D9"/>
    <mergeCell ref="E2:P3"/>
    <mergeCell ref="Q2:Q9"/>
    <mergeCell ref="E4:P5"/>
    <mergeCell ref="E6:I9"/>
    <mergeCell ref="J6:P6"/>
    <mergeCell ref="J7:N8"/>
    <mergeCell ref="O7:P8"/>
    <mergeCell ref="J9:N9"/>
    <mergeCell ref="O9:P9"/>
    <mergeCell ref="B10:Q10"/>
    <mergeCell ref="B11:B12"/>
    <mergeCell ref="C11:D11"/>
  </mergeCells>
  <dataValidations count="1">
    <dataValidation type="list" allowBlank="1" showInputMessage="1" showErrorMessage="1" sqref="Q18:Q49">
      <formula1>$D$77:$D$79</formula1>
    </dataValidation>
  </dataValidations>
  <printOptions horizontalCentered="1"/>
  <pageMargins left="0.1968503937007874" right="0.1968503937007874" top="0.1968503937007874" bottom="0.1968503937007874" header="0" footer="0"/>
  <pageSetup fitToHeight="0" fitToWidth="1" horizontalDpi="300" verticalDpi="300" orientation="landscape" scale="69" r:id="rId2"/>
  <drawing r:id="rId1"/>
</worksheet>
</file>

<file path=xl/worksheets/sheet5.xml><?xml version="1.0" encoding="utf-8"?>
<worksheet xmlns="http://schemas.openxmlformats.org/spreadsheetml/2006/main" xmlns:r="http://schemas.openxmlformats.org/officeDocument/2006/relationships">
  <dimension ref="A1:T129"/>
  <sheetViews>
    <sheetView zoomScale="75" zoomScaleNormal="75" zoomScalePageLayoutView="0" workbookViewId="0" topLeftCell="A17">
      <selection activeCell="G47" sqref="G47"/>
    </sheetView>
  </sheetViews>
  <sheetFormatPr defaultColWidth="0" defaultRowHeight="0" customHeight="1" zeroHeight="1"/>
  <cols>
    <col min="1" max="1" width="0.9921875" style="15" customWidth="1"/>
    <col min="2" max="2" width="11.7109375" style="1" customWidth="1"/>
    <col min="3" max="4" width="9.00390625" style="1" customWidth="1"/>
    <col min="5" max="5" width="11.421875" style="1" customWidth="1"/>
    <col min="6" max="6" width="11.140625" style="1" customWidth="1"/>
    <col min="7" max="7" width="9.00390625" style="1" customWidth="1"/>
    <col min="8" max="8" width="13.00390625" style="1" customWidth="1"/>
    <col min="9" max="9" width="10.140625" style="1" customWidth="1"/>
    <col min="10" max="15" width="9.00390625" style="1" customWidth="1"/>
    <col min="16" max="16" width="12.8515625" style="1" customWidth="1"/>
    <col min="17" max="17" width="17.00390625" style="1" customWidth="1"/>
    <col min="18" max="19" width="9.00390625" style="1" customWidth="1"/>
    <col min="20" max="20" width="0.9921875" style="15" customWidth="1"/>
    <col min="21" max="16384" width="11.421875" style="1" hidden="1" customWidth="1"/>
  </cols>
  <sheetData>
    <row r="1" spans="1:19" s="5" customFormat="1" ht="18.75" customHeight="1">
      <c r="A1" s="1"/>
      <c r="B1" s="488"/>
      <c r="C1" s="489"/>
      <c r="D1" s="490"/>
      <c r="E1" s="496" t="s">
        <v>65</v>
      </c>
      <c r="F1" s="497"/>
      <c r="G1" s="497"/>
      <c r="H1" s="497"/>
      <c r="I1" s="497"/>
      <c r="J1" s="497"/>
      <c r="K1" s="497"/>
      <c r="L1" s="497"/>
      <c r="M1" s="497"/>
      <c r="N1" s="497"/>
      <c r="O1" s="497"/>
      <c r="P1" s="498"/>
      <c r="Q1" s="652"/>
      <c r="R1" s="653"/>
      <c r="S1" s="654"/>
    </row>
    <row r="2" spans="1:19" s="5" customFormat="1" ht="20.25" customHeight="1" thickBot="1">
      <c r="A2" s="1"/>
      <c r="B2" s="491"/>
      <c r="C2" s="492"/>
      <c r="D2" s="493"/>
      <c r="E2" s="499"/>
      <c r="F2" s="500"/>
      <c r="G2" s="500"/>
      <c r="H2" s="500"/>
      <c r="I2" s="500"/>
      <c r="J2" s="500"/>
      <c r="K2" s="500"/>
      <c r="L2" s="500"/>
      <c r="M2" s="500"/>
      <c r="N2" s="500"/>
      <c r="O2" s="500"/>
      <c r="P2" s="501"/>
      <c r="Q2" s="655"/>
      <c r="R2" s="656"/>
      <c r="S2" s="657"/>
    </row>
    <row r="3" spans="1:19" s="5" customFormat="1" ht="12.75" customHeight="1">
      <c r="A3" s="1"/>
      <c r="B3" s="491"/>
      <c r="C3" s="492"/>
      <c r="D3" s="493"/>
      <c r="E3" s="505" t="s">
        <v>144</v>
      </c>
      <c r="F3" s="506"/>
      <c r="G3" s="506"/>
      <c r="H3" s="506"/>
      <c r="I3" s="506"/>
      <c r="J3" s="506"/>
      <c r="K3" s="506"/>
      <c r="L3" s="506"/>
      <c r="M3" s="506"/>
      <c r="N3" s="506"/>
      <c r="O3" s="506"/>
      <c r="P3" s="507"/>
      <c r="Q3" s="655"/>
      <c r="R3" s="656"/>
      <c r="S3" s="657"/>
    </row>
    <row r="4" spans="1:19" s="5" customFormat="1" ht="15" customHeight="1" thickBot="1">
      <c r="A4" s="1"/>
      <c r="B4" s="491"/>
      <c r="C4" s="492"/>
      <c r="D4" s="493"/>
      <c r="E4" s="508"/>
      <c r="F4" s="509"/>
      <c r="G4" s="509"/>
      <c r="H4" s="509"/>
      <c r="I4" s="509"/>
      <c r="J4" s="509"/>
      <c r="K4" s="509"/>
      <c r="L4" s="509"/>
      <c r="M4" s="509"/>
      <c r="N4" s="509"/>
      <c r="O4" s="509"/>
      <c r="P4" s="510"/>
      <c r="Q4" s="655"/>
      <c r="R4" s="656"/>
      <c r="S4" s="657"/>
    </row>
    <row r="5" spans="1:19" s="5" customFormat="1" ht="12.75" customHeight="1" thickBot="1">
      <c r="A5" s="1"/>
      <c r="B5" s="491"/>
      <c r="C5" s="492"/>
      <c r="D5" s="493"/>
      <c r="E5" s="511" t="s">
        <v>58</v>
      </c>
      <c r="F5" s="512"/>
      <c r="G5" s="512"/>
      <c r="H5" s="512"/>
      <c r="I5" s="513"/>
      <c r="J5" s="520" t="s">
        <v>67</v>
      </c>
      <c r="K5" s="521"/>
      <c r="L5" s="521"/>
      <c r="M5" s="521"/>
      <c r="N5" s="521"/>
      <c r="O5" s="521"/>
      <c r="P5" s="522"/>
      <c r="Q5" s="655"/>
      <c r="R5" s="656"/>
      <c r="S5" s="657"/>
    </row>
    <row r="6" spans="1:19" s="5" customFormat="1" ht="12.75" customHeight="1">
      <c r="A6" s="1"/>
      <c r="B6" s="491"/>
      <c r="C6" s="492"/>
      <c r="D6" s="493"/>
      <c r="E6" s="514"/>
      <c r="F6" s="515"/>
      <c r="G6" s="515"/>
      <c r="H6" s="515"/>
      <c r="I6" s="516"/>
      <c r="J6" s="523" t="s">
        <v>59</v>
      </c>
      <c r="K6" s="524"/>
      <c r="L6" s="524"/>
      <c r="M6" s="524"/>
      <c r="N6" s="525"/>
      <c r="O6" s="529" t="s">
        <v>177</v>
      </c>
      <c r="P6" s="530"/>
      <c r="Q6" s="655"/>
      <c r="R6" s="656"/>
      <c r="S6" s="657"/>
    </row>
    <row r="7" spans="1:19" s="5" customFormat="1" ht="12.75" customHeight="1" thickBot="1">
      <c r="A7" s="1"/>
      <c r="B7" s="491"/>
      <c r="C7" s="492"/>
      <c r="D7" s="493"/>
      <c r="E7" s="514"/>
      <c r="F7" s="515"/>
      <c r="G7" s="515"/>
      <c r="H7" s="515"/>
      <c r="I7" s="516"/>
      <c r="J7" s="526"/>
      <c r="K7" s="527"/>
      <c r="L7" s="527"/>
      <c r="M7" s="527"/>
      <c r="N7" s="528"/>
      <c r="O7" s="531"/>
      <c r="P7" s="532"/>
      <c r="Q7" s="655"/>
      <c r="R7" s="656"/>
      <c r="S7" s="657"/>
    </row>
    <row r="8" spans="1:19" s="5" customFormat="1" ht="12.75" customHeight="1" thickBot="1">
      <c r="A8" s="1"/>
      <c r="B8" s="494"/>
      <c r="C8" s="486"/>
      <c r="D8" s="495"/>
      <c r="E8" s="517"/>
      <c r="F8" s="518"/>
      <c r="G8" s="518"/>
      <c r="H8" s="518"/>
      <c r="I8" s="519"/>
      <c r="J8" s="520" t="s">
        <v>60</v>
      </c>
      <c r="K8" s="521"/>
      <c r="L8" s="521"/>
      <c r="M8" s="521"/>
      <c r="N8" s="522"/>
      <c r="O8" s="533">
        <v>4</v>
      </c>
      <c r="P8" s="534"/>
      <c r="Q8" s="658"/>
      <c r="R8" s="659"/>
      <c r="S8" s="660"/>
    </row>
    <row r="9" spans="1:19" s="7" customFormat="1" ht="27" customHeight="1" thickBot="1">
      <c r="A9" s="1"/>
      <c r="B9" s="627" t="s">
        <v>8</v>
      </c>
      <c r="C9" s="625" t="s">
        <v>9</v>
      </c>
      <c r="D9" s="626"/>
      <c r="E9" s="643">
        <f>'INF. GRAL Y COMP. LABOR.'!D13</f>
        <v>0</v>
      </c>
      <c r="F9" s="644"/>
      <c r="G9" s="644"/>
      <c r="H9" s="644"/>
      <c r="I9" s="644"/>
      <c r="J9" s="645"/>
      <c r="K9" s="830" t="s">
        <v>10</v>
      </c>
      <c r="L9" s="830"/>
      <c r="M9" s="830"/>
      <c r="N9" s="641">
        <f>'INF. GRAL Y COMP. LABOR.'!D14</f>
        <v>0</v>
      </c>
      <c r="O9" s="641"/>
      <c r="P9" s="641"/>
      <c r="Q9" s="641"/>
      <c r="R9" s="641"/>
      <c r="S9" s="642"/>
    </row>
    <row r="10" spans="1:19" s="7" customFormat="1" ht="33.75" customHeight="1" thickBot="1">
      <c r="A10" s="1"/>
      <c r="B10" s="628"/>
      <c r="C10" s="828" t="s">
        <v>224</v>
      </c>
      <c r="D10" s="829"/>
      <c r="E10" s="643">
        <f>'INF. GRAL Y COMP. LABOR.'!D15</f>
        <v>0</v>
      </c>
      <c r="F10" s="823"/>
      <c r="G10" s="823"/>
      <c r="H10" s="823"/>
      <c r="I10" s="823"/>
      <c r="J10" s="824"/>
      <c r="K10" s="825" t="s">
        <v>200</v>
      </c>
      <c r="L10" s="826"/>
      <c r="M10" s="827"/>
      <c r="N10" s="661">
        <f>+'INF. GRAL Y COMP. LABOR.'!D16</f>
        <v>0</v>
      </c>
      <c r="O10" s="661"/>
      <c r="P10" s="661"/>
      <c r="Q10" s="661"/>
      <c r="R10" s="661"/>
      <c r="S10" s="662"/>
    </row>
    <row r="11" spans="1:19" s="7" customFormat="1" ht="36" customHeight="1" thickBot="1">
      <c r="A11" s="1"/>
      <c r="B11" s="235" t="s">
        <v>84</v>
      </c>
      <c r="C11" s="625" t="s">
        <v>9</v>
      </c>
      <c r="D11" s="626"/>
      <c r="E11" s="643">
        <f>'INF. GRAL Y COMP. LABOR.'!I13</f>
        <v>0</v>
      </c>
      <c r="F11" s="644"/>
      <c r="G11" s="644"/>
      <c r="H11" s="644"/>
      <c r="I11" s="644"/>
      <c r="J11" s="645"/>
      <c r="K11" s="825" t="s">
        <v>10</v>
      </c>
      <c r="L11" s="826"/>
      <c r="M11" s="827"/>
      <c r="N11" s="641">
        <f>'INF. GRAL Y COMP. LABOR.'!I14</f>
        <v>0</v>
      </c>
      <c r="O11" s="663"/>
      <c r="P11" s="663"/>
      <c r="Q11" s="663"/>
      <c r="R11" s="663"/>
      <c r="S11" s="664"/>
    </row>
    <row r="12" spans="1:19" s="7" customFormat="1" ht="27.75" customHeight="1" thickBot="1">
      <c r="A12" s="1"/>
      <c r="B12" s="236"/>
      <c r="C12" s="828" t="s">
        <v>224</v>
      </c>
      <c r="D12" s="829"/>
      <c r="E12" s="643">
        <f>'INF. GRAL Y COMP. LABOR.'!I15</f>
        <v>0</v>
      </c>
      <c r="F12" s="823"/>
      <c r="G12" s="823"/>
      <c r="H12" s="823"/>
      <c r="I12" s="823"/>
      <c r="J12" s="824"/>
      <c r="K12" s="825" t="s">
        <v>200</v>
      </c>
      <c r="L12" s="826"/>
      <c r="M12" s="827"/>
      <c r="N12" s="661">
        <f>'INF. GRAL Y COMP. LABOR.'!I16</f>
        <v>0</v>
      </c>
      <c r="O12" s="661"/>
      <c r="P12" s="661"/>
      <c r="Q12" s="661"/>
      <c r="R12" s="661"/>
      <c r="S12" s="662"/>
    </row>
    <row r="13" spans="1:19" s="7" customFormat="1" ht="28.5" customHeight="1" thickBot="1">
      <c r="A13" s="1"/>
      <c r="B13" s="235" t="s">
        <v>86</v>
      </c>
      <c r="C13" s="625" t="s">
        <v>9</v>
      </c>
      <c r="D13" s="626"/>
      <c r="E13" s="643">
        <f>'INF. GRAL Y COMP. LABOR.'!N13</f>
        <v>0</v>
      </c>
      <c r="F13" s="644"/>
      <c r="G13" s="644"/>
      <c r="H13" s="644"/>
      <c r="I13" s="644"/>
      <c r="J13" s="645"/>
      <c r="K13" s="825" t="s">
        <v>10</v>
      </c>
      <c r="L13" s="826"/>
      <c r="M13" s="827"/>
      <c r="N13" s="641">
        <f>'INF. GRAL Y COMP. LABOR.'!N14:R14</f>
        <v>0</v>
      </c>
      <c r="O13" s="663"/>
      <c r="P13" s="663"/>
      <c r="Q13" s="663"/>
      <c r="R13" s="663"/>
      <c r="S13" s="664"/>
    </row>
    <row r="14" spans="1:19" s="7" customFormat="1" ht="32.25" customHeight="1" thickBot="1">
      <c r="A14" s="1"/>
      <c r="B14" s="236"/>
      <c r="C14" s="828" t="s">
        <v>224</v>
      </c>
      <c r="D14" s="829"/>
      <c r="E14" s="643">
        <f>'INF. GRAL Y COMP. LABOR.'!N15</f>
        <v>0</v>
      </c>
      <c r="F14" s="823"/>
      <c r="G14" s="823"/>
      <c r="H14" s="823"/>
      <c r="I14" s="823"/>
      <c r="J14" s="824"/>
      <c r="K14" s="825" t="s">
        <v>200</v>
      </c>
      <c r="L14" s="826"/>
      <c r="M14" s="827"/>
      <c r="N14" s="831">
        <f>'INF. GRAL Y COMP. LABOR.'!N16:R16</f>
        <v>0</v>
      </c>
      <c r="O14" s="832"/>
      <c r="P14" s="832"/>
      <c r="Q14" s="832"/>
      <c r="R14" s="832"/>
      <c r="S14" s="833"/>
    </row>
    <row r="15" spans="2:19" ht="13.5" customHeight="1" thickBot="1">
      <c r="B15" s="715" t="s">
        <v>124</v>
      </c>
      <c r="C15" s="716"/>
      <c r="D15" s="716"/>
      <c r="E15" s="716"/>
      <c r="F15" s="716"/>
      <c r="G15" s="716"/>
      <c r="H15" s="716"/>
      <c r="I15" s="716"/>
      <c r="J15" s="716"/>
      <c r="K15" s="716"/>
      <c r="L15" s="716"/>
      <c r="M15" s="716"/>
      <c r="N15" s="716"/>
      <c r="O15" s="716"/>
      <c r="P15" s="716"/>
      <c r="Q15" s="716"/>
      <c r="R15" s="716"/>
      <c r="S15" s="717"/>
    </row>
    <row r="16" spans="2:19" ht="13.5" customHeight="1" thickBot="1">
      <c r="B16" s="715" t="s">
        <v>209</v>
      </c>
      <c r="C16" s="716"/>
      <c r="D16" s="716"/>
      <c r="E16" s="716"/>
      <c r="F16" s="716"/>
      <c r="G16" s="716"/>
      <c r="H16" s="716"/>
      <c r="I16" s="716"/>
      <c r="J16" s="717"/>
      <c r="K16" s="715" t="s">
        <v>210</v>
      </c>
      <c r="L16" s="716"/>
      <c r="M16" s="716"/>
      <c r="N16" s="716"/>
      <c r="O16" s="716"/>
      <c r="P16" s="716"/>
      <c r="Q16" s="716"/>
      <c r="R16" s="716"/>
      <c r="S16" s="717"/>
    </row>
    <row r="17" spans="2:19" ht="13.5" customHeight="1" thickBot="1">
      <c r="B17" s="32"/>
      <c r="C17" s="33"/>
      <c r="D17" s="33"/>
      <c r="E17" s="33"/>
      <c r="F17" s="33"/>
      <c r="G17" s="33"/>
      <c r="H17" s="33"/>
      <c r="I17" s="33"/>
      <c r="J17" s="34"/>
      <c r="K17" s="32"/>
      <c r="L17" s="33"/>
      <c r="M17" s="33"/>
      <c r="N17" s="33"/>
      <c r="O17" s="33"/>
      <c r="P17" s="33"/>
      <c r="Q17" s="33"/>
      <c r="R17" s="33"/>
      <c r="S17" s="34"/>
    </row>
    <row r="18" spans="2:20" ht="13.5" customHeight="1" thickBot="1">
      <c r="B18" s="848" t="s">
        <v>146</v>
      </c>
      <c r="C18" s="805"/>
      <c r="D18" s="849"/>
      <c r="E18" s="842">
        <f>'INF. GRAL Y COMP. LABOR.'!P31</f>
        <v>0</v>
      </c>
      <c r="F18" s="843"/>
      <c r="G18" s="8"/>
      <c r="H18" s="707" t="s">
        <v>79</v>
      </c>
      <c r="I18" s="708"/>
      <c r="J18" s="709"/>
      <c r="K18" s="848" t="s">
        <v>145</v>
      </c>
      <c r="L18" s="805"/>
      <c r="M18" s="849"/>
      <c r="N18" s="842">
        <f>'INF. GRAL Y COMP. LABOR.'!R31</f>
        <v>0</v>
      </c>
      <c r="O18" s="843"/>
      <c r="P18" s="8"/>
      <c r="Q18" s="707" t="s">
        <v>79</v>
      </c>
      <c r="R18" s="708"/>
      <c r="S18" s="709"/>
      <c r="T18" s="1"/>
    </row>
    <row r="19" spans="2:20" ht="13.5" customHeight="1" thickBot="1">
      <c r="B19" s="848"/>
      <c r="C19" s="805"/>
      <c r="D19" s="849"/>
      <c r="E19" s="844"/>
      <c r="F19" s="845"/>
      <c r="G19" s="8"/>
      <c r="H19" s="29" t="s">
        <v>2</v>
      </c>
      <c r="I19" s="29" t="s">
        <v>3</v>
      </c>
      <c r="J19" s="29" t="s">
        <v>4</v>
      </c>
      <c r="K19" s="848"/>
      <c r="L19" s="805"/>
      <c r="M19" s="849"/>
      <c r="N19" s="844"/>
      <c r="O19" s="845"/>
      <c r="P19" s="8"/>
      <c r="Q19" s="29" t="s">
        <v>2</v>
      </c>
      <c r="R19" s="29" t="s">
        <v>3</v>
      </c>
      <c r="S19" s="29" t="s">
        <v>4</v>
      </c>
      <c r="T19" s="1"/>
    </row>
    <row r="20" spans="2:20" ht="13.5" customHeight="1" thickBot="1">
      <c r="B20" s="848"/>
      <c r="C20" s="805"/>
      <c r="D20" s="849"/>
      <c r="E20" s="846"/>
      <c r="F20" s="847"/>
      <c r="G20" s="8"/>
      <c r="H20" s="74"/>
      <c r="I20" s="74"/>
      <c r="J20" s="74"/>
      <c r="K20" s="848"/>
      <c r="L20" s="805"/>
      <c r="M20" s="849"/>
      <c r="N20" s="846"/>
      <c r="O20" s="847"/>
      <c r="P20" s="8"/>
      <c r="Q20" s="74"/>
      <c r="R20" s="74"/>
      <c r="S20" s="74"/>
      <c r="T20" s="1"/>
    </row>
    <row r="21" spans="2:19" ht="13.5" customHeight="1" thickBot="1">
      <c r="B21" s="75"/>
      <c r="C21" s="76"/>
      <c r="D21" s="76"/>
      <c r="E21" s="76"/>
      <c r="F21" s="141"/>
      <c r="G21" s="141"/>
      <c r="H21" s="8"/>
      <c r="I21" s="8"/>
      <c r="J21" s="27"/>
      <c r="K21" s="75"/>
      <c r="L21" s="76"/>
      <c r="M21" s="76"/>
      <c r="N21" s="76"/>
      <c r="O21" s="141"/>
      <c r="P21" s="141"/>
      <c r="Q21" s="8"/>
      <c r="R21" s="8"/>
      <c r="S21" s="27"/>
    </row>
    <row r="22" spans="2:19" ht="13.5" customHeight="1">
      <c r="B22" s="32"/>
      <c r="C22" s="33"/>
      <c r="D22" s="33"/>
      <c r="E22" s="33"/>
      <c r="F22" s="33"/>
      <c r="G22" s="33"/>
      <c r="H22" s="33"/>
      <c r="I22" s="33"/>
      <c r="J22" s="34"/>
      <c r="K22" s="32"/>
      <c r="L22" s="33"/>
      <c r="M22" s="33"/>
      <c r="N22" s="33"/>
      <c r="O22" s="33"/>
      <c r="P22" s="33"/>
      <c r="Q22" s="33"/>
      <c r="R22" s="33"/>
      <c r="S22" s="34"/>
    </row>
    <row r="23" spans="2:19" ht="13.5" customHeight="1">
      <c r="B23" s="792" t="s">
        <v>81</v>
      </c>
      <c r="C23" s="793"/>
      <c r="D23" s="793"/>
      <c r="E23" s="793"/>
      <c r="F23" s="749"/>
      <c r="G23" s="749"/>
      <c r="H23" s="749"/>
      <c r="I23" s="749"/>
      <c r="J23" s="750"/>
      <c r="K23" s="792" t="s">
        <v>81</v>
      </c>
      <c r="L23" s="793"/>
      <c r="M23" s="793"/>
      <c r="N23" s="793"/>
      <c r="O23" s="749"/>
      <c r="P23" s="749"/>
      <c r="Q23" s="749"/>
      <c r="R23" s="749"/>
      <c r="S23" s="750"/>
    </row>
    <row r="24" spans="2:19" ht="13.5" customHeight="1" thickBot="1">
      <c r="B24" s="35"/>
      <c r="C24" s="36"/>
      <c r="D24" s="36"/>
      <c r="E24" s="36"/>
      <c r="F24" s="36"/>
      <c r="G24" s="36"/>
      <c r="H24" s="36"/>
      <c r="I24" s="36"/>
      <c r="J24" s="37"/>
      <c r="K24" s="35"/>
      <c r="L24" s="36"/>
      <c r="M24" s="36"/>
      <c r="N24" s="36"/>
      <c r="O24" s="36"/>
      <c r="P24" s="36"/>
      <c r="Q24" s="36"/>
      <c r="R24" s="36"/>
      <c r="S24" s="37"/>
    </row>
    <row r="25" spans="2:19" ht="13.5" customHeight="1">
      <c r="B25" s="32"/>
      <c r="C25" s="33"/>
      <c r="D25" s="33"/>
      <c r="E25" s="33"/>
      <c r="F25" s="33"/>
      <c r="G25" s="33"/>
      <c r="H25" s="33"/>
      <c r="I25" s="33"/>
      <c r="J25" s="34"/>
      <c r="K25" s="32"/>
      <c r="L25" s="33"/>
      <c r="M25" s="33"/>
      <c r="N25" s="33"/>
      <c r="O25" s="33"/>
      <c r="P25" s="33"/>
      <c r="Q25" s="33"/>
      <c r="R25" s="33"/>
      <c r="S25" s="34"/>
    </row>
    <row r="26" spans="2:19" ht="13.5" customHeight="1">
      <c r="B26" s="792" t="s">
        <v>82</v>
      </c>
      <c r="C26" s="793"/>
      <c r="D26" s="793"/>
      <c r="E26" s="793"/>
      <c r="F26" s="749"/>
      <c r="G26" s="749"/>
      <c r="H26" s="749"/>
      <c r="I26" s="749"/>
      <c r="J26" s="750"/>
      <c r="K26" s="792" t="s">
        <v>82</v>
      </c>
      <c r="L26" s="793"/>
      <c r="M26" s="793"/>
      <c r="N26" s="793"/>
      <c r="O26" s="749"/>
      <c r="P26" s="749"/>
      <c r="Q26" s="749"/>
      <c r="R26" s="749"/>
      <c r="S26" s="750"/>
    </row>
    <row r="27" spans="2:19" ht="13.5" customHeight="1" thickBot="1">
      <c r="B27" s="35"/>
      <c r="C27" s="36"/>
      <c r="D27" s="36"/>
      <c r="E27" s="36"/>
      <c r="F27" s="36"/>
      <c r="G27" s="36"/>
      <c r="H27" s="36"/>
      <c r="I27" s="36"/>
      <c r="J27" s="37"/>
      <c r="K27" s="35"/>
      <c r="L27" s="36"/>
      <c r="M27" s="36"/>
      <c r="N27" s="36"/>
      <c r="O27" s="36"/>
      <c r="P27" s="36"/>
      <c r="Q27" s="36"/>
      <c r="R27" s="36"/>
      <c r="S27" s="37"/>
    </row>
    <row r="28" spans="2:19" ht="13.5" customHeight="1">
      <c r="B28" s="803" t="s">
        <v>83</v>
      </c>
      <c r="C28" s="751"/>
      <c r="D28" s="751"/>
      <c r="E28" s="751"/>
      <c r="F28" s="33"/>
      <c r="G28" s="33"/>
      <c r="H28" s="33"/>
      <c r="I28" s="33"/>
      <c r="J28" s="34"/>
      <c r="K28" s="803" t="s">
        <v>83</v>
      </c>
      <c r="L28" s="751"/>
      <c r="M28" s="751"/>
      <c r="N28" s="751"/>
      <c r="O28" s="33"/>
      <c r="P28" s="33"/>
      <c r="Q28" s="33"/>
      <c r="R28" s="33"/>
      <c r="S28" s="34"/>
    </row>
    <row r="29" spans="2:19" ht="13.5" customHeight="1">
      <c r="B29" s="818"/>
      <c r="C29" s="819"/>
      <c r="D29" s="819"/>
      <c r="E29" s="819"/>
      <c r="F29" s="749"/>
      <c r="G29" s="749"/>
      <c r="H29" s="749"/>
      <c r="I29" s="749"/>
      <c r="J29" s="750"/>
      <c r="K29" s="818"/>
      <c r="L29" s="819"/>
      <c r="M29" s="819"/>
      <c r="N29" s="819"/>
      <c r="O29" s="749"/>
      <c r="P29" s="749"/>
      <c r="Q29" s="749"/>
      <c r="R29" s="749"/>
      <c r="S29" s="750"/>
    </row>
    <row r="30" spans="2:19" ht="21.75" customHeight="1" thickBot="1">
      <c r="B30" s="804"/>
      <c r="C30" s="753"/>
      <c r="D30" s="753"/>
      <c r="E30" s="753"/>
      <c r="F30" s="36"/>
      <c r="G30" s="36"/>
      <c r="H30" s="36"/>
      <c r="I30" s="36"/>
      <c r="J30" s="37"/>
      <c r="K30" s="804"/>
      <c r="L30" s="753"/>
      <c r="M30" s="753"/>
      <c r="N30" s="753"/>
      <c r="O30" s="36"/>
      <c r="P30" s="36"/>
      <c r="Q30" s="36"/>
      <c r="R30" s="36"/>
      <c r="S30" s="37"/>
    </row>
    <row r="31" spans="2:19" ht="6.75" customHeight="1" thickBot="1">
      <c r="B31" s="77"/>
      <c r="C31" s="8"/>
      <c r="D31" s="8"/>
      <c r="E31" s="8"/>
      <c r="F31" s="8"/>
      <c r="G31" s="8"/>
      <c r="H31" s="8"/>
      <c r="I31" s="8"/>
      <c r="J31" s="8"/>
      <c r="K31" s="8"/>
      <c r="L31" s="8"/>
      <c r="M31" s="8"/>
      <c r="N31" s="8"/>
      <c r="O31" s="8"/>
      <c r="P31" s="8"/>
      <c r="Q31" s="8"/>
      <c r="R31" s="8"/>
      <c r="S31" s="27"/>
    </row>
    <row r="32" spans="2:19" ht="13.5" customHeight="1" thickBot="1">
      <c r="B32" s="715" t="s">
        <v>125</v>
      </c>
      <c r="C32" s="716"/>
      <c r="D32" s="716"/>
      <c r="E32" s="716"/>
      <c r="F32" s="716"/>
      <c r="G32" s="716"/>
      <c r="H32" s="716"/>
      <c r="I32" s="716"/>
      <c r="J32" s="717"/>
      <c r="K32" s="715" t="s">
        <v>126</v>
      </c>
      <c r="L32" s="716"/>
      <c r="M32" s="716"/>
      <c r="N32" s="716"/>
      <c r="O32" s="716"/>
      <c r="P32" s="716"/>
      <c r="Q32" s="716"/>
      <c r="R32" s="716"/>
      <c r="S32" s="717"/>
    </row>
    <row r="33" spans="2:19" ht="13.5" customHeight="1" thickBot="1">
      <c r="B33" s="32"/>
      <c r="C33" s="33"/>
      <c r="D33" s="33"/>
      <c r="E33" s="33"/>
      <c r="F33" s="33"/>
      <c r="G33" s="33"/>
      <c r="H33" s="33"/>
      <c r="I33" s="33"/>
      <c r="J33" s="34"/>
      <c r="K33" s="20"/>
      <c r="L33" s="21"/>
      <c r="M33" s="21"/>
      <c r="N33" s="21"/>
      <c r="O33" s="21"/>
      <c r="P33" s="21"/>
      <c r="Q33" s="21"/>
      <c r="R33" s="21"/>
      <c r="S33" s="22"/>
    </row>
    <row r="34" spans="2:20" ht="13.5" customHeight="1" thickBot="1">
      <c r="B34" s="77"/>
      <c r="C34" s="805" t="s">
        <v>127</v>
      </c>
      <c r="D34" s="805"/>
      <c r="E34" s="808">
        <f>+(E18+N18)/2</f>
        <v>0</v>
      </c>
      <c r="F34" s="809"/>
      <c r="G34" s="78"/>
      <c r="H34" s="707" t="s">
        <v>128</v>
      </c>
      <c r="I34" s="708"/>
      <c r="J34" s="709"/>
      <c r="K34" s="814" t="s">
        <v>143</v>
      </c>
      <c r="L34" s="815"/>
      <c r="M34" s="815"/>
      <c r="N34" s="815"/>
      <c r="O34" s="815"/>
      <c r="P34" s="816"/>
      <c r="Q34" s="853" t="str">
        <f>IF(E34&gt;=95%,"SI","NO")</f>
        <v>NO</v>
      </c>
      <c r="R34" s="854"/>
      <c r="S34" s="79"/>
      <c r="T34" s="1"/>
    </row>
    <row r="35" spans="2:20" ht="13.5" customHeight="1" thickBot="1">
      <c r="B35" s="77"/>
      <c r="C35" s="805"/>
      <c r="D35" s="805"/>
      <c r="E35" s="810"/>
      <c r="F35" s="811"/>
      <c r="G35" s="78"/>
      <c r="H35" s="29" t="s">
        <v>2</v>
      </c>
      <c r="I35" s="29" t="s">
        <v>3</v>
      </c>
      <c r="J35" s="29" t="s">
        <v>4</v>
      </c>
      <c r="K35" s="817"/>
      <c r="L35" s="815"/>
      <c r="M35" s="815"/>
      <c r="N35" s="815"/>
      <c r="O35" s="815"/>
      <c r="P35" s="816"/>
      <c r="Q35" s="855"/>
      <c r="R35" s="856"/>
      <c r="S35" s="27"/>
      <c r="T35" s="1"/>
    </row>
    <row r="36" spans="2:20" ht="13.5" customHeight="1" thickBot="1">
      <c r="B36" s="77"/>
      <c r="C36" s="805"/>
      <c r="D36" s="805"/>
      <c r="E36" s="812"/>
      <c r="F36" s="813"/>
      <c r="G36" s="78"/>
      <c r="H36" s="74"/>
      <c r="I36" s="74"/>
      <c r="J36" s="74"/>
      <c r="K36" s="817"/>
      <c r="L36" s="815"/>
      <c r="M36" s="815"/>
      <c r="N36" s="815"/>
      <c r="O36" s="815"/>
      <c r="P36" s="816"/>
      <c r="Q36" s="857"/>
      <c r="R36" s="858"/>
      <c r="S36" s="27"/>
      <c r="T36" s="1"/>
    </row>
    <row r="37" spans="2:19" ht="13.5" customHeight="1" thickBot="1">
      <c r="B37" s="77"/>
      <c r="C37" s="8"/>
      <c r="D37" s="8"/>
      <c r="E37" s="8"/>
      <c r="F37" s="8"/>
      <c r="G37" s="8"/>
      <c r="H37" s="8"/>
      <c r="I37" s="8"/>
      <c r="J37" s="27"/>
      <c r="K37" s="800"/>
      <c r="L37" s="801"/>
      <c r="M37" s="801"/>
      <c r="N37" s="801"/>
      <c r="O37" s="801"/>
      <c r="P37" s="801"/>
      <c r="Q37" s="801"/>
      <c r="R37" s="801"/>
      <c r="S37" s="802"/>
    </row>
    <row r="38" spans="2:19" ht="13.5" customHeight="1" thickBot="1">
      <c r="B38" s="77"/>
      <c r="C38" s="794" t="str">
        <f>IF(E34&lt;=65%,"NO SATISFACTORIO",IF((E34&gt;=66%)*AND(E34&lt;=89%),"SATISFACTORIO",IF((E34&gt;89%)*AND(E34&lt;=100%)*AND(R52&lt;1),"DESTACADO",IF((E34&gt;=95%)*AND(E34&lt;=99%)*AND(R52&gt;=2),"SOBRESALIENTE",IF((E34&lt;=100%)*AND(R52&gt;=1),"SOBRESALIENTE"," ")))))</f>
        <v>NO SATISFACTORIO</v>
      </c>
      <c r="D38" s="795"/>
      <c r="E38" s="795"/>
      <c r="F38" s="795"/>
      <c r="G38" s="796"/>
      <c r="H38" s="9"/>
      <c r="I38" s="9"/>
      <c r="J38" s="27"/>
      <c r="K38" s="707" t="s">
        <v>129</v>
      </c>
      <c r="L38" s="708"/>
      <c r="M38" s="708"/>
      <c r="N38" s="708"/>
      <c r="O38" s="708"/>
      <c r="P38" s="708"/>
      <c r="Q38" s="709"/>
      <c r="R38" s="710" t="s">
        <v>130</v>
      </c>
      <c r="S38" s="711"/>
    </row>
    <row r="39" spans="2:19" ht="32.25" customHeight="1" thickBot="1">
      <c r="B39" s="77"/>
      <c r="C39" s="797"/>
      <c r="D39" s="798"/>
      <c r="E39" s="798"/>
      <c r="F39" s="798"/>
      <c r="G39" s="799"/>
      <c r="H39" s="9"/>
      <c r="I39" s="9"/>
      <c r="J39" s="27"/>
      <c r="K39" s="820" t="s">
        <v>131</v>
      </c>
      <c r="L39" s="821"/>
      <c r="M39" s="821"/>
      <c r="N39" s="821"/>
      <c r="O39" s="821"/>
      <c r="P39" s="821"/>
      <c r="Q39" s="822"/>
      <c r="R39" s="806"/>
      <c r="S39" s="807"/>
    </row>
    <row r="40" spans="2:19" ht="25.5" customHeight="1" thickBot="1">
      <c r="B40" s="35"/>
      <c r="C40" s="36"/>
      <c r="D40" s="36"/>
      <c r="E40" s="36"/>
      <c r="F40" s="36"/>
      <c r="G40" s="36"/>
      <c r="H40" s="36"/>
      <c r="I40" s="36"/>
      <c r="J40" s="37"/>
      <c r="K40" s="850" t="s">
        <v>132</v>
      </c>
      <c r="L40" s="851"/>
      <c r="M40" s="851"/>
      <c r="N40" s="851"/>
      <c r="O40" s="851"/>
      <c r="P40" s="851"/>
      <c r="Q40" s="852"/>
      <c r="R40" s="806"/>
      <c r="S40" s="807"/>
    </row>
    <row r="41" spans="2:19" ht="19.5" customHeight="1" thickBot="1">
      <c r="B41" s="32"/>
      <c r="C41" s="33"/>
      <c r="D41" s="33"/>
      <c r="E41" s="33"/>
      <c r="F41" s="33"/>
      <c r="G41" s="33"/>
      <c r="H41" s="33"/>
      <c r="I41" s="33"/>
      <c r="J41" s="34"/>
      <c r="K41" s="820" t="s">
        <v>133</v>
      </c>
      <c r="L41" s="821"/>
      <c r="M41" s="821"/>
      <c r="N41" s="821"/>
      <c r="O41" s="821"/>
      <c r="P41" s="821"/>
      <c r="Q41" s="822"/>
      <c r="R41" s="806"/>
      <c r="S41" s="807"/>
    </row>
    <row r="42" spans="2:19" ht="13.5" customHeight="1">
      <c r="B42" s="792" t="s">
        <v>81</v>
      </c>
      <c r="C42" s="793"/>
      <c r="D42" s="793"/>
      <c r="E42" s="793"/>
      <c r="F42" s="749"/>
      <c r="G42" s="749"/>
      <c r="H42" s="749"/>
      <c r="I42" s="749"/>
      <c r="J42" s="750"/>
      <c r="K42" s="803" t="s">
        <v>134</v>
      </c>
      <c r="L42" s="751"/>
      <c r="M42" s="751"/>
      <c r="N42" s="751"/>
      <c r="O42" s="751"/>
      <c r="P42" s="751"/>
      <c r="Q42" s="752"/>
      <c r="R42" s="743"/>
      <c r="S42" s="744"/>
    </row>
    <row r="43" spans="2:19" ht="13.5" customHeight="1" thickBot="1">
      <c r="B43" s="35"/>
      <c r="C43" s="36"/>
      <c r="D43" s="36"/>
      <c r="E43" s="36"/>
      <c r="F43" s="36"/>
      <c r="G43" s="36"/>
      <c r="H43" s="36"/>
      <c r="I43" s="36"/>
      <c r="J43" s="37"/>
      <c r="K43" s="804"/>
      <c r="L43" s="753"/>
      <c r="M43" s="753"/>
      <c r="N43" s="753"/>
      <c r="O43" s="753"/>
      <c r="P43" s="753"/>
      <c r="Q43" s="754"/>
      <c r="R43" s="745"/>
      <c r="S43" s="746"/>
    </row>
    <row r="44" spans="2:19" ht="27.75" customHeight="1">
      <c r="B44" s="786" t="s">
        <v>82</v>
      </c>
      <c r="C44" s="787"/>
      <c r="D44" s="787"/>
      <c r="E44" s="787"/>
      <c r="F44" s="33"/>
      <c r="G44" s="33"/>
      <c r="H44" s="33"/>
      <c r="I44" s="33"/>
      <c r="J44" s="34"/>
      <c r="K44" s="751" t="s">
        <v>135</v>
      </c>
      <c r="L44" s="751"/>
      <c r="M44" s="751"/>
      <c r="N44" s="751"/>
      <c r="O44" s="751"/>
      <c r="P44" s="751"/>
      <c r="Q44" s="752"/>
      <c r="R44" s="743"/>
      <c r="S44" s="744"/>
    </row>
    <row r="45" spans="2:19" ht="23.25" customHeight="1" thickBot="1">
      <c r="B45" s="788"/>
      <c r="C45" s="789"/>
      <c r="D45" s="789"/>
      <c r="E45" s="789"/>
      <c r="F45" s="747"/>
      <c r="G45" s="747"/>
      <c r="H45" s="747"/>
      <c r="I45" s="747"/>
      <c r="J45" s="748"/>
      <c r="K45" s="753"/>
      <c r="L45" s="753"/>
      <c r="M45" s="753"/>
      <c r="N45" s="753"/>
      <c r="O45" s="753"/>
      <c r="P45" s="753"/>
      <c r="Q45" s="754"/>
      <c r="R45" s="745"/>
      <c r="S45" s="746"/>
    </row>
    <row r="46" spans="2:19" ht="13.5" customHeight="1">
      <c r="B46" s="788"/>
      <c r="C46" s="789"/>
      <c r="D46" s="789"/>
      <c r="E46" s="789"/>
      <c r="F46" s="141"/>
      <c r="G46" s="141"/>
      <c r="H46" s="141"/>
      <c r="I46" s="141"/>
      <c r="J46" s="142"/>
      <c r="K46" s="751" t="s">
        <v>136</v>
      </c>
      <c r="L46" s="751"/>
      <c r="M46" s="751"/>
      <c r="N46" s="751"/>
      <c r="O46" s="751"/>
      <c r="P46" s="751"/>
      <c r="Q46" s="752"/>
      <c r="R46" s="682"/>
      <c r="S46" s="683"/>
    </row>
    <row r="47" spans="2:19" ht="24" customHeight="1" thickBot="1">
      <c r="B47" s="788"/>
      <c r="C47" s="789"/>
      <c r="D47" s="789"/>
      <c r="E47" s="789"/>
      <c r="F47" s="141"/>
      <c r="G47" s="141"/>
      <c r="H47" s="141"/>
      <c r="I47" s="141"/>
      <c r="J47" s="142"/>
      <c r="K47" s="753"/>
      <c r="L47" s="753"/>
      <c r="M47" s="753"/>
      <c r="N47" s="753"/>
      <c r="O47" s="753"/>
      <c r="P47" s="753"/>
      <c r="Q47" s="754"/>
      <c r="R47" s="684"/>
      <c r="S47" s="686"/>
    </row>
    <row r="48" spans="2:19" ht="13.5" customHeight="1">
      <c r="B48" s="788"/>
      <c r="C48" s="789"/>
      <c r="D48" s="789"/>
      <c r="E48" s="789"/>
      <c r="F48" s="141"/>
      <c r="G48" s="141"/>
      <c r="H48" s="141"/>
      <c r="I48" s="141"/>
      <c r="J48" s="142"/>
      <c r="K48" s="836"/>
      <c r="L48" s="837"/>
      <c r="M48" s="837"/>
      <c r="N48" s="837"/>
      <c r="O48" s="837"/>
      <c r="P48" s="837"/>
      <c r="Q48" s="838"/>
      <c r="R48" s="834"/>
      <c r="S48" s="835"/>
    </row>
    <row r="49" spans="2:19" ht="6.75" customHeight="1" thickBot="1">
      <c r="B49" s="788"/>
      <c r="C49" s="789"/>
      <c r="D49" s="789"/>
      <c r="E49" s="789"/>
      <c r="F49" s="141"/>
      <c r="G49" s="141"/>
      <c r="H49" s="141"/>
      <c r="I49" s="141"/>
      <c r="J49" s="142"/>
      <c r="K49" s="839"/>
      <c r="L49" s="840"/>
      <c r="M49" s="840"/>
      <c r="N49" s="840"/>
      <c r="O49" s="840"/>
      <c r="P49" s="840"/>
      <c r="Q49" s="841"/>
      <c r="R49" s="745"/>
      <c r="S49" s="746"/>
    </row>
    <row r="50" spans="2:19" ht="13.5" customHeight="1">
      <c r="B50" s="788"/>
      <c r="C50" s="789"/>
      <c r="D50" s="789"/>
      <c r="E50" s="789"/>
      <c r="F50" s="749"/>
      <c r="G50" s="749"/>
      <c r="H50" s="749"/>
      <c r="I50" s="749"/>
      <c r="J50" s="750"/>
      <c r="K50" s="682"/>
      <c r="L50" s="665"/>
      <c r="M50" s="665"/>
      <c r="N50" s="665"/>
      <c r="O50" s="665"/>
      <c r="P50" s="665"/>
      <c r="Q50" s="683"/>
      <c r="R50" s="743"/>
      <c r="S50" s="744"/>
    </row>
    <row r="51" spans="2:19" ht="8.25" customHeight="1" thickBot="1">
      <c r="B51" s="788"/>
      <c r="C51" s="789"/>
      <c r="D51" s="789"/>
      <c r="E51" s="789"/>
      <c r="F51" s="8"/>
      <c r="G51" s="8"/>
      <c r="H51" s="8"/>
      <c r="I51" s="8"/>
      <c r="J51" s="27"/>
      <c r="K51" s="684"/>
      <c r="L51" s="685"/>
      <c r="M51" s="685"/>
      <c r="N51" s="685"/>
      <c r="O51" s="685"/>
      <c r="P51" s="685"/>
      <c r="Q51" s="686"/>
      <c r="R51" s="745"/>
      <c r="S51" s="746"/>
    </row>
    <row r="52" spans="2:19" s="15" customFormat="1" ht="13.5" customHeight="1" thickBot="1">
      <c r="B52" s="790"/>
      <c r="C52" s="791"/>
      <c r="D52" s="791"/>
      <c r="E52" s="791"/>
      <c r="F52" s="138"/>
      <c r="G52" s="138"/>
      <c r="H52" s="138"/>
      <c r="I52" s="138"/>
      <c r="J52" s="139"/>
      <c r="K52" s="755" t="s">
        <v>137</v>
      </c>
      <c r="L52" s="755"/>
      <c r="M52" s="755"/>
      <c r="N52" s="755"/>
      <c r="O52" s="755"/>
      <c r="P52" s="755"/>
      <c r="Q52" s="756"/>
      <c r="R52" s="757">
        <f>IF(Q34="SI",Q100,0)</f>
        <v>0</v>
      </c>
      <c r="S52" s="758"/>
    </row>
    <row r="53" spans="2:19" s="15" customFormat="1" ht="13.5" customHeight="1" thickBot="1">
      <c r="B53" s="759" t="s">
        <v>138</v>
      </c>
      <c r="C53" s="760"/>
      <c r="D53" s="760"/>
      <c r="E53" s="760"/>
      <c r="F53" s="760"/>
      <c r="G53" s="760"/>
      <c r="H53" s="760"/>
      <c r="I53" s="760"/>
      <c r="J53" s="760"/>
      <c r="K53" s="760"/>
      <c r="L53" s="760"/>
      <c r="M53" s="760"/>
      <c r="N53" s="760"/>
      <c r="O53" s="761"/>
      <c r="P53" s="762" t="s">
        <v>139</v>
      </c>
      <c r="Q53" s="763"/>
      <c r="R53" s="763"/>
      <c r="S53" s="764"/>
    </row>
    <row r="54" spans="2:19" s="15" customFormat="1" ht="7.5" customHeight="1" thickBot="1">
      <c r="B54" s="765"/>
      <c r="C54" s="766"/>
      <c r="D54" s="766"/>
      <c r="E54" s="766"/>
      <c r="F54" s="766"/>
      <c r="G54" s="766"/>
      <c r="H54" s="766"/>
      <c r="I54" s="766"/>
      <c r="J54" s="766"/>
      <c r="K54" s="766"/>
      <c r="L54" s="766"/>
      <c r="M54" s="766"/>
      <c r="N54" s="766"/>
      <c r="O54" s="767"/>
      <c r="P54" s="143" t="s">
        <v>99</v>
      </c>
      <c r="Q54" s="80"/>
      <c r="R54" s="143" t="s">
        <v>100</v>
      </c>
      <c r="S54" s="80"/>
    </row>
    <row r="55" spans="2:19" s="15" customFormat="1" ht="10.5" customHeight="1" thickBot="1">
      <c r="B55" s="768"/>
      <c r="C55" s="769"/>
      <c r="D55" s="769"/>
      <c r="E55" s="769"/>
      <c r="F55" s="769"/>
      <c r="G55" s="769"/>
      <c r="H55" s="769"/>
      <c r="I55" s="769"/>
      <c r="J55" s="769"/>
      <c r="K55" s="769"/>
      <c r="L55" s="769"/>
      <c r="M55" s="769"/>
      <c r="N55" s="769"/>
      <c r="O55" s="770"/>
      <c r="P55" s="774"/>
      <c r="Q55" s="775"/>
      <c r="R55" s="775"/>
      <c r="S55" s="776"/>
    </row>
    <row r="56" spans="2:19" s="15" customFormat="1" ht="13.5" customHeight="1">
      <c r="B56" s="768"/>
      <c r="C56" s="769"/>
      <c r="D56" s="769"/>
      <c r="E56" s="769"/>
      <c r="F56" s="769"/>
      <c r="G56" s="769"/>
      <c r="H56" s="769"/>
      <c r="I56" s="769"/>
      <c r="J56" s="769"/>
      <c r="K56" s="769"/>
      <c r="L56" s="769"/>
      <c r="M56" s="769"/>
      <c r="N56" s="769"/>
      <c r="O56" s="770"/>
      <c r="P56" s="777"/>
      <c r="Q56" s="778"/>
      <c r="R56" s="778"/>
      <c r="S56" s="779"/>
    </row>
    <row r="57" spans="2:19" s="15" customFormat="1" ht="4.5" customHeight="1" thickBot="1">
      <c r="B57" s="768"/>
      <c r="C57" s="769"/>
      <c r="D57" s="769"/>
      <c r="E57" s="769"/>
      <c r="F57" s="769"/>
      <c r="G57" s="769"/>
      <c r="H57" s="769"/>
      <c r="I57" s="769"/>
      <c r="J57" s="769"/>
      <c r="K57" s="769"/>
      <c r="L57" s="769"/>
      <c r="M57" s="769"/>
      <c r="N57" s="769"/>
      <c r="O57" s="770"/>
      <c r="P57" s="780"/>
      <c r="Q57" s="781"/>
      <c r="R57" s="781"/>
      <c r="S57" s="782"/>
    </row>
    <row r="58" spans="2:19" s="15" customFormat="1" ht="13.5" customHeight="1" thickBot="1">
      <c r="B58" s="771"/>
      <c r="C58" s="772"/>
      <c r="D58" s="772"/>
      <c r="E58" s="772"/>
      <c r="F58" s="772"/>
      <c r="G58" s="772"/>
      <c r="H58" s="772"/>
      <c r="I58" s="772"/>
      <c r="J58" s="772"/>
      <c r="K58" s="772"/>
      <c r="L58" s="772"/>
      <c r="M58" s="772"/>
      <c r="N58" s="772"/>
      <c r="O58" s="773"/>
      <c r="P58" s="783" t="s">
        <v>101</v>
      </c>
      <c r="Q58" s="784"/>
      <c r="R58" s="784"/>
      <c r="S58" s="785"/>
    </row>
    <row r="59" spans="2:19" s="15" customFormat="1" ht="13.5" customHeight="1" thickBot="1">
      <c r="B59" s="715" t="s">
        <v>102</v>
      </c>
      <c r="C59" s="716"/>
      <c r="D59" s="716"/>
      <c r="E59" s="716"/>
      <c r="F59" s="716"/>
      <c r="G59" s="716"/>
      <c r="H59" s="716"/>
      <c r="I59" s="716"/>
      <c r="J59" s="716"/>
      <c r="K59" s="716"/>
      <c r="L59" s="716"/>
      <c r="M59" s="716"/>
      <c r="N59" s="716"/>
      <c r="O59" s="716"/>
      <c r="P59" s="716"/>
      <c r="Q59" s="716"/>
      <c r="R59" s="716"/>
      <c r="S59" s="717"/>
    </row>
    <row r="60" spans="2:19" s="15" customFormat="1" ht="13.5" customHeight="1" thickBot="1">
      <c r="B60" s="741" t="s">
        <v>103</v>
      </c>
      <c r="C60" s="742"/>
      <c r="D60" s="742"/>
      <c r="E60" s="742"/>
      <c r="F60" s="742"/>
      <c r="G60" s="716"/>
      <c r="H60" s="716"/>
      <c r="I60" s="716"/>
      <c r="J60" s="717"/>
      <c r="K60" s="715" t="s">
        <v>104</v>
      </c>
      <c r="L60" s="716"/>
      <c r="M60" s="716"/>
      <c r="N60" s="716"/>
      <c r="O60" s="716"/>
      <c r="P60" s="716"/>
      <c r="Q60" s="716"/>
      <c r="R60" s="716"/>
      <c r="S60" s="717"/>
    </row>
    <row r="61" spans="2:19" s="15" customFormat="1" ht="13.5" customHeight="1" thickBot="1">
      <c r="B61" s="324" t="s">
        <v>105</v>
      </c>
      <c r="C61" s="326"/>
      <c r="D61" s="718"/>
      <c r="E61" s="738" t="s">
        <v>106</v>
      </c>
      <c r="F61" s="720"/>
      <c r="G61" s="715" t="s">
        <v>107</v>
      </c>
      <c r="H61" s="716"/>
      <c r="I61" s="716"/>
      <c r="J61" s="717"/>
      <c r="K61" s="324" t="s">
        <v>105</v>
      </c>
      <c r="L61" s="326"/>
      <c r="M61" s="718"/>
      <c r="N61" s="738" t="s">
        <v>106</v>
      </c>
      <c r="O61" s="720"/>
      <c r="P61" s="715" t="s">
        <v>107</v>
      </c>
      <c r="Q61" s="716"/>
      <c r="R61" s="716"/>
      <c r="S61" s="717"/>
    </row>
    <row r="62" spans="2:19" s="15" customFormat="1" ht="13.5" customHeight="1" thickBot="1">
      <c r="B62" s="330"/>
      <c r="C62" s="332"/>
      <c r="D62" s="719"/>
      <c r="E62" s="739"/>
      <c r="F62" s="721"/>
      <c r="G62" s="729"/>
      <c r="H62" s="730"/>
      <c r="I62" s="730"/>
      <c r="J62" s="731"/>
      <c r="K62" s="330"/>
      <c r="L62" s="332"/>
      <c r="M62" s="719"/>
      <c r="N62" s="739"/>
      <c r="O62" s="721"/>
      <c r="P62" s="729"/>
      <c r="Q62" s="730"/>
      <c r="R62" s="730"/>
      <c r="S62" s="731"/>
    </row>
    <row r="63" spans="2:19" s="15" customFormat="1" ht="13.5" customHeight="1">
      <c r="B63" s="324" t="s">
        <v>108</v>
      </c>
      <c r="C63" s="326"/>
      <c r="D63" s="718"/>
      <c r="E63" s="739"/>
      <c r="F63" s="721"/>
      <c r="G63" s="732"/>
      <c r="H63" s="733"/>
      <c r="I63" s="733"/>
      <c r="J63" s="734"/>
      <c r="K63" s="324" t="s">
        <v>108</v>
      </c>
      <c r="L63" s="326"/>
      <c r="M63" s="718"/>
      <c r="N63" s="739"/>
      <c r="O63" s="721"/>
      <c r="P63" s="732"/>
      <c r="Q63" s="733"/>
      <c r="R63" s="733"/>
      <c r="S63" s="734"/>
    </row>
    <row r="64" spans="2:19" s="15" customFormat="1" ht="13.5" customHeight="1" thickBot="1">
      <c r="B64" s="330"/>
      <c r="C64" s="332"/>
      <c r="D64" s="719"/>
      <c r="E64" s="739"/>
      <c r="F64" s="721"/>
      <c r="G64" s="732"/>
      <c r="H64" s="733"/>
      <c r="I64" s="733"/>
      <c r="J64" s="734"/>
      <c r="K64" s="330"/>
      <c r="L64" s="332"/>
      <c r="M64" s="719"/>
      <c r="N64" s="739"/>
      <c r="O64" s="721"/>
      <c r="P64" s="732"/>
      <c r="Q64" s="733"/>
      <c r="R64" s="733"/>
      <c r="S64" s="734"/>
    </row>
    <row r="65" spans="2:19" s="15" customFormat="1" ht="13.5" customHeight="1">
      <c r="B65" s="324" t="s">
        <v>109</v>
      </c>
      <c r="C65" s="326"/>
      <c r="D65" s="718"/>
      <c r="E65" s="739"/>
      <c r="F65" s="721"/>
      <c r="G65" s="732"/>
      <c r="H65" s="733"/>
      <c r="I65" s="733"/>
      <c r="J65" s="734"/>
      <c r="K65" s="324" t="s">
        <v>109</v>
      </c>
      <c r="L65" s="326"/>
      <c r="M65" s="718"/>
      <c r="N65" s="739"/>
      <c r="O65" s="721"/>
      <c r="P65" s="732"/>
      <c r="Q65" s="733"/>
      <c r="R65" s="733"/>
      <c r="S65" s="734"/>
    </row>
    <row r="66" spans="2:19" s="15" customFormat="1" ht="13.5" customHeight="1" thickBot="1">
      <c r="B66" s="330"/>
      <c r="C66" s="332"/>
      <c r="D66" s="719"/>
      <c r="E66" s="740"/>
      <c r="F66" s="722"/>
      <c r="G66" s="735"/>
      <c r="H66" s="736"/>
      <c r="I66" s="736"/>
      <c r="J66" s="737"/>
      <c r="K66" s="330"/>
      <c r="L66" s="332"/>
      <c r="M66" s="719"/>
      <c r="N66" s="740"/>
      <c r="O66" s="722"/>
      <c r="P66" s="735"/>
      <c r="Q66" s="736"/>
      <c r="R66" s="736"/>
      <c r="S66" s="737"/>
    </row>
    <row r="67" spans="2:19" ht="13.5" customHeight="1">
      <c r="B67" s="646" t="s">
        <v>110</v>
      </c>
      <c r="C67" s="647"/>
      <c r="D67" s="647"/>
      <c r="E67" s="648"/>
      <c r="F67" s="635"/>
      <c r="G67" s="636"/>
      <c r="H67" s="636"/>
      <c r="I67" s="636"/>
      <c r="J67" s="637"/>
      <c r="K67" s="646" t="s">
        <v>110</v>
      </c>
      <c r="L67" s="647"/>
      <c r="M67" s="647"/>
      <c r="N67" s="648"/>
      <c r="O67" s="635"/>
      <c r="P67" s="636"/>
      <c r="Q67" s="636"/>
      <c r="R67" s="636"/>
      <c r="S67" s="637"/>
    </row>
    <row r="68" spans="2:19" ht="13.5" customHeight="1" thickBot="1">
      <c r="B68" s="649"/>
      <c r="C68" s="650"/>
      <c r="D68" s="650"/>
      <c r="E68" s="651"/>
      <c r="F68" s="638"/>
      <c r="G68" s="639"/>
      <c r="H68" s="639"/>
      <c r="I68" s="639"/>
      <c r="J68" s="640"/>
      <c r="K68" s="649"/>
      <c r="L68" s="650"/>
      <c r="M68" s="650"/>
      <c r="N68" s="651"/>
      <c r="O68" s="638"/>
      <c r="P68" s="639"/>
      <c r="Q68" s="639"/>
      <c r="R68" s="639"/>
      <c r="S68" s="640"/>
    </row>
    <row r="69" spans="2:19" ht="13.5" customHeight="1">
      <c r="B69" s="646" t="s">
        <v>111</v>
      </c>
      <c r="C69" s="647"/>
      <c r="D69" s="647"/>
      <c r="E69" s="648"/>
      <c r="F69" s="723"/>
      <c r="G69" s="724"/>
      <c r="H69" s="724"/>
      <c r="I69" s="724"/>
      <c r="J69" s="725"/>
      <c r="K69" s="646" t="s">
        <v>111</v>
      </c>
      <c r="L69" s="647"/>
      <c r="M69" s="647"/>
      <c r="N69" s="648"/>
      <c r="O69" s="723"/>
      <c r="P69" s="724"/>
      <c r="Q69" s="724"/>
      <c r="R69" s="724"/>
      <c r="S69" s="725"/>
    </row>
    <row r="70" spans="2:19" ht="13.5" customHeight="1" thickBot="1">
      <c r="B70" s="649"/>
      <c r="C70" s="650"/>
      <c r="D70" s="650"/>
      <c r="E70" s="651"/>
      <c r="F70" s="726"/>
      <c r="G70" s="727"/>
      <c r="H70" s="727"/>
      <c r="I70" s="727"/>
      <c r="J70" s="728"/>
      <c r="K70" s="649"/>
      <c r="L70" s="650"/>
      <c r="M70" s="650"/>
      <c r="N70" s="651"/>
      <c r="O70" s="726"/>
      <c r="P70" s="727"/>
      <c r="Q70" s="727"/>
      <c r="R70" s="727"/>
      <c r="S70" s="728"/>
    </row>
    <row r="71" spans="2:19" ht="13.5" customHeight="1">
      <c r="B71" s="629" t="s">
        <v>112</v>
      </c>
      <c r="C71" s="630"/>
      <c r="D71" s="630"/>
      <c r="E71" s="631"/>
      <c r="F71" s="635"/>
      <c r="G71" s="636"/>
      <c r="H71" s="636"/>
      <c r="I71" s="636"/>
      <c r="J71" s="637"/>
      <c r="K71" s="629" t="s">
        <v>112</v>
      </c>
      <c r="L71" s="630"/>
      <c r="M71" s="630"/>
      <c r="N71" s="631"/>
      <c r="O71" s="635"/>
      <c r="P71" s="636"/>
      <c r="Q71" s="636"/>
      <c r="R71" s="636"/>
      <c r="S71" s="637"/>
    </row>
    <row r="72" spans="2:19" ht="13.5" customHeight="1" thickBot="1">
      <c r="B72" s="632"/>
      <c r="C72" s="633"/>
      <c r="D72" s="633"/>
      <c r="E72" s="634"/>
      <c r="F72" s="638"/>
      <c r="G72" s="639"/>
      <c r="H72" s="639"/>
      <c r="I72" s="639"/>
      <c r="J72" s="640"/>
      <c r="K72" s="632"/>
      <c r="L72" s="633"/>
      <c r="M72" s="633"/>
      <c r="N72" s="634"/>
      <c r="O72" s="638"/>
      <c r="P72" s="639"/>
      <c r="Q72" s="639"/>
      <c r="R72" s="639"/>
      <c r="S72" s="640"/>
    </row>
    <row r="73" spans="2:19" ht="13.5" customHeight="1">
      <c r="B73" s="629" t="s">
        <v>113</v>
      </c>
      <c r="C73" s="630"/>
      <c r="D73" s="630"/>
      <c r="E73" s="631"/>
      <c r="F73" s="723"/>
      <c r="G73" s="724"/>
      <c r="H73" s="724"/>
      <c r="I73" s="724"/>
      <c r="J73" s="725"/>
      <c r="K73" s="629" t="s">
        <v>113</v>
      </c>
      <c r="L73" s="630"/>
      <c r="M73" s="630"/>
      <c r="N73" s="631"/>
      <c r="O73" s="723"/>
      <c r="P73" s="724"/>
      <c r="Q73" s="724"/>
      <c r="R73" s="724"/>
      <c r="S73" s="725"/>
    </row>
    <row r="74" spans="2:19" ht="13.5" customHeight="1" thickBot="1">
      <c r="B74" s="632"/>
      <c r="C74" s="633"/>
      <c r="D74" s="633"/>
      <c r="E74" s="634"/>
      <c r="F74" s="726"/>
      <c r="G74" s="727"/>
      <c r="H74" s="727"/>
      <c r="I74" s="727"/>
      <c r="J74" s="728"/>
      <c r="K74" s="632"/>
      <c r="L74" s="633"/>
      <c r="M74" s="633"/>
      <c r="N74" s="634"/>
      <c r="O74" s="726"/>
      <c r="P74" s="727"/>
      <c r="Q74" s="727"/>
      <c r="R74" s="727"/>
      <c r="S74" s="728"/>
    </row>
    <row r="75" spans="2:19" ht="13.5" thickBot="1">
      <c r="B75" s="715" t="s">
        <v>114</v>
      </c>
      <c r="C75" s="716"/>
      <c r="D75" s="716"/>
      <c r="E75" s="716"/>
      <c r="F75" s="716"/>
      <c r="G75" s="716"/>
      <c r="H75" s="716"/>
      <c r="I75" s="716"/>
      <c r="J75" s="716"/>
      <c r="K75" s="716"/>
      <c r="L75" s="716"/>
      <c r="M75" s="716"/>
      <c r="N75" s="716"/>
      <c r="O75" s="716"/>
      <c r="P75" s="716"/>
      <c r="Q75" s="716"/>
      <c r="R75" s="716"/>
      <c r="S75" s="717"/>
    </row>
    <row r="76" spans="2:19" ht="13.5" customHeight="1">
      <c r="B76" s="687" t="s">
        <v>115</v>
      </c>
      <c r="C76" s="688"/>
      <c r="D76" s="688"/>
      <c r="E76" s="689"/>
      <c r="F76" s="635"/>
      <c r="G76" s="637"/>
      <c r="H76" s="693" t="s">
        <v>116</v>
      </c>
      <c r="I76" s="694"/>
      <c r="J76" s="695"/>
      <c r="K76" s="652"/>
      <c r="L76" s="653"/>
      <c r="M76" s="654"/>
      <c r="N76" s="694" t="s">
        <v>113</v>
      </c>
      <c r="O76" s="694"/>
      <c r="P76" s="695"/>
      <c r="Q76" s="652"/>
      <c r="R76" s="653"/>
      <c r="S76" s="654"/>
    </row>
    <row r="77" spans="2:19" ht="38.25" customHeight="1" thickBot="1">
      <c r="B77" s="690"/>
      <c r="C77" s="691"/>
      <c r="D77" s="691"/>
      <c r="E77" s="692"/>
      <c r="F77" s="638"/>
      <c r="G77" s="640"/>
      <c r="H77" s="696"/>
      <c r="I77" s="697"/>
      <c r="J77" s="698"/>
      <c r="K77" s="658"/>
      <c r="L77" s="659"/>
      <c r="M77" s="660"/>
      <c r="N77" s="697"/>
      <c r="O77" s="697"/>
      <c r="P77" s="698"/>
      <c r="Q77" s="658"/>
      <c r="R77" s="659"/>
      <c r="S77" s="660"/>
    </row>
    <row r="78" spans="2:19" ht="59.25" customHeight="1" thickBot="1">
      <c r="B78" s="707" t="s">
        <v>114</v>
      </c>
      <c r="C78" s="708"/>
      <c r="D78" s="708"/>
      <c r="E78" s="709"/>
      <c r="F78" s="108">
        <f>E34</f>
        <v>0</v>
      </c>
      <c r="G78" s="713" t="str">
        <f>CONCATENATE(C38," Y ",R52," FACTORES DE CUMPLIMIENTO.")</f>
        <v>NO SATISFACTORIO Y 0 FACTORES DE CUMPLIMIENTO.</v>
      </c>
      <c r="H78" s="714"/>
      <c r="I78" s="714"/>
      <c r="J78" s="714"/>
      <c r="K78" s="714"/>
      <c r="L78" s="714"/>
      <c r="M78" s="714"/>
      <c r="N78" s="714"/>
      <c r="O78" s="714"/>
      <c r="P78" s="714"/>
      <c r="Q78" s="714"/>
      <c r="R78" s="714"/>
      <c r="S78" s="711"/>
    </row>
    <row r="79" spans="1:20" s="86" customFormat="1" ht="19.5" customHeight="1">
      <c r="A79" s="85"/>
      <c r="B79" s="712" t="s">
        <v>208</v>
      </c>
      <c r="C79" s="712"/>
      <c r="D79" s="712"/>
      <c r="E79" s="712"/>
      <c r="F79" s="712"/>
      <c r="G79" s="712"/>
      <c r="H79" s="712"/>
      <c r="I79" s="712"/>
      <c r="J79" s="712"/>
      <c r="K79" s="712"/>
      <c r="L79" s="712"/>
      <c r="M79" s="712"/>
      <c r="N79" s="712"/>
      <c r="O79" s="712"/>
      <c r="P79" s="712"/>
      <c r="Q79" s="712"/>
      <c r="R79" s="712"/>
      <c r="S79" s="712"/>
      <c r="T79" s="85"/>
    </row>
    <row r="80" ht="13.5" customHeight="1" hidden="1"/>
    <row r="81" spans="2:19" s="15" customFormat="1" ht="13.5" customHeight="1" hidden="1">
      <c r="B81" s="1"/>
      <c r="C81" s="1"/>
      <c r="D81" s="1"/>
      <c r="E81" s="1"/>
      <c r="F81" s="1"/>
      <c r="G81" s="1"/>
      <c r="H81" s="1"/>
      <c r="I81" s="1"/>
      <c r="J81" s="1"/>
      <c r="K81" s="1"/>
      <c r="L81" s="1"/>
      <c r="M81" s="1"/>
      <c r="N81" s="1"/>
      <c r="O81" s="1"/>
      <c r="P81" s="1"/>
      <c r="Q81" s="1"/>
      <c r="R81" s="1"/>
      <c r="S81" s="1"/>
    </row>
    <row r="82" spans="3:8" ht="13.5" customHeight="1" hidden="1">
      <c r="C82" s="1" t="s">
        <v>99</v>
      </c>
      <c r="H82" s="1" t="s">
        <v>140</v>
      </c>
    </row>
    <row r="83" spans="3:10" ht="13.5" customHeight="1" hidden="1" thickBot="1">
      <c r="C83" s="1" t="s">
        <v>100</v>
      </c>
      <c r="H83" s="1" t="s">
        <v>141</v>
      </c>
      <c r="J83" s="1" t="s">
        <v>142</v>
      </c>
    </row>
    <row r="84" spans="10:18" ht="13.5" customHeight="1" hidden="1" thickBot="1">
      <c r="J84" s="707" t="s">
        <v>129</v>
      </c>
      <c r="K84" s="708"/>
      <c r="L84" s="708"/>
      <c r="M84" s="708"/>
      <c r="N84" s="708"/>
      <c r="O84" s="708"/>
      <c r="P84" s="709"/>
      <c r="Q84" s="710" t="s">
        <v>130</v>
      </c>
      <c r="R84" s="711"/>
    </row>
    <row r="85" spans="10:18" ht="13.5" customHeight="1" hidden="1" thickBot="1">
      <c r="J85" s="704" t="s">
        <v>131</v>
      </c>
      <c r="K85" s="705"/>
      <c r="L85" s="705"/>
      <c r="M85" s="705"/>
      <c r="N85" s="705"/>
      <c r="O85" s="705"/>
      <c r="P85" s="706"/>
      <c r="Q85" s="702">
        <f>IF(R39="Cumple",1,0)</f>
        <v>0</v>
      </c>
      <c r="R85" s="703"/>
    </row>
    <row r="86" spans="9:18" ht="13.5" customHeight="1" hidden="1" thickBot="1">
      <c r="I86" s="89"/>
      <c r="J86" s="699" t="s">
        <v>132</v>
      </c>
      <c r="K86" s="700"/>
      <c r="L86" s="700"/>
      <c r="M86" s="700"/>
      <c r="N86" s="700"/>
      <c r="O86" s="700"/>
      <c r="P86" s="701"/>
      <c r="Q86" s="702">
        <f>IF(R40="Cumple",1,0)</f>
        <v>0</v>
      </c>
      <c r="R86" s="703"/>
    </row>
    <row r="87" spans="9:18" ht="13.5" customHeight="1" hidden="1" thickBot="1">
      <c r="I87" s="89"/>
      <c r="J87" s="704" t="s">
        <v>133</v>
      </c>
      <c r="K87" s="705"/>
      <c r="L87" s="705"/>
      <c r="M87" s="705"/>
      <c r="N87" s="705"/>
      <c r="O87" s="705"/>
      <c r="P87" s="706"/>
      <c r="Q87" s="702">
        <f>IF(R41="Cumple",1,0)</f>
        <v>0</v>
      </c>
      <c r="R87" s="703"/>
    </row>
    <row r="88" spans="9:18" ht="13.5" customHeight="1" hidden="1">
      <c r="I88" s="89"/>
      <c r="J88" s="666" t="s">
        <v>134</v>
      </c>
      <c r="K88" s="667"/>
      <c r="L88" s="667"/>
      <c r="M88" s="667"/>
      <c r="N88" s="667"/>
      <c r="O88" s="667"/>
      <c r="P88" s="668"/>
      <c r="Q88" s="672">
        <f>IF(R42="Cumple",1,0)</f>
        <v>0</v>
      </c>
      <c r="R88" s="673"/>
    </row>
    <row r="89" spans="9:18" ht="13.5" customHeight="1" hidden="1" thickBot="1">
      <c r="I89" s="89"/>
      <c r="J89" s="669"/>
      <c r="K89" s="670"/>
      <c r="L89" s="670"/>
      <c r="M89" s="670"/>
      <c r="N89" s="670"/>
      <c r="O89" s="670"/>
      <c r="P89" s="671"/>
      <c r="Q89" s="674"/>
      <c r="R89" s="675"/>
    </row>
    <row r="90" spans="9:18" ht="13.5" customHeight="1" hidden="1">
      <c r="I90" s="89"/>
      <c r="J90" s="666" t="s">
        <v>135</v>
      </c>
      <c r="K90" s="667"/>
      <c r="L90" s="667"/>
      <c r="M90" s="667"/>
      <c r="N90" s="667"/>
      <c r="O90" s="667"/>
      <c r="P90" s="668"/>
      <c r="Q90" s="672">
        <f>IF(R44="Cumple",1,0)</f>
        <v>0</v>
      </c>
      <c r="R90" s="673"/>
    </row>
    <row r="91" spans="9:18" ht="13.5" customHeight="1" hidden="1" thickBot="1">
      <c r="I91" s="89"/>
      <c r="J91" s="669"/>
      <c r="K91" s="670"/>
      <c r="L91" s="670"/>
      <c r="M91" s="670"/>
      <c r="N91" s="670"/>
      <c r="O91" s="670"/>
      <c r="P91" s="671"/>
      <c r="Q91" s="674"/>
      <c r="R91" s="675"/>
    </row>
    <row r="92" spans="9:18" ht="13.5" customHeight="1" hidden="1">
      <c r="I92" s="89"/>
      <c r="J92" s="666" t="s">
        <v>136</v>
      </c>
      <c r="K92" s="667"/>
      <c r="L92" s="667"/>
      <c r="M92" s="667"/>
      <c r="N92" s="667"/>
      <c r="O92" s="667"/>
      <c r="P92" s="668"/>
      <c r="Q92" s="672">
        <f>IF(R46="Cumple",1,0)</f>
        <v>0</v>
      </c>
      <c r="R92" s="673"/>
    </row>
    <row r="93" spans="9:18" ht="13.5" customHeight="1" hidden="1" thickBot="1">
      <c r="I93" s="89"/>
      <c r="J93" s="669"/>
      <c r="K93" s="670"/>
      <c r="L93" s="670"/>
      <c r="M93" s="670"/>
      <c r="N93" s="670"/>
      <c r="O93" s="670"/>
      <c r="P93" s="671"/>
      <c r="Q93" s="674"/>
      <c r="R93" s="675"/>
    </row>
    <row r="94" spans="9:18" ht="13.5" customHeight="1" hidden="1">
      <c r="I94" s="89"/>
      <c r="J94" s="676"/>
      <c r="K94" s="677"/>
      <c r="L94" s="677"/>
      <c r="M94" s="677"/>
      <c r="N94" s="677"/>
      <c r="O94" s="677"/>
      <c r="P94" s="678"/>
      <c r="Q94" s="672">
        <f>IF(R48="Cumple",1,0)</f>
        <v>0</v>
      </c>
      <c r="R94" s="673"/>
    </row>
    <row r="95" spans="9:18" ht="13.5" customHeight="1" hidden="1" thickBot="1">
      <c r="I95" s="89"/>
      <c r="J95" s="679"/>
      <c r="K95" s="680"/>
      <c r="L95" s="680"/>
      <c r="M95" s="680"/>
      <c r="N95" s="680"/>
      <c r="O95" s="680"/>
      <c r="P95" s="681"/>
      <c r="Q95" s="674"/>
      <c r="R95" s="675"/>
    </row>
    <row r="96" spans="9:18" ht="13.5" customHeight="1" hidden="1">
      <c r="I96" s="89"/>
      <c r="J96" s="682"/>
      <c r="K96" s="665"/>
      <c r="L96" s="665"/>
      <c r="M96" s="665"/>
      <c r="N96" s="665"/>
      <c r="O96" s="665"/>
      <c r="P96" s="683"/>
      <c r="Q96" s="672">
        <f>IF(R50="Cumple",1,0)</f>
        <v>0</v>
      </c>
      <c r="R96" s="673"/>
    </row>
    <row r="97" spans="9:18" ht="13.5" customHeight="1" hidden="1" thickBot="1">
      <c r="I97" s="89"/>
      <c r="J97" s="684"/>
      <c r="K97" s="685"/>
      <c r="L97" s="685"/>
      <c r="M97" s="685"/>
      <c r="N97" s="685"/>
      <c r="O97" s="685"/>
      <c r="P97" s="686"/>
      <c r="Q97" s="674"/>
      <c r="R97" s="675"/>
    </row>
    <row r="98" spans="9:18" ht="13.5" customHeight="1" hidden="1">
      <c r="I98" s="89"/>
      <c r="J98" s="90"/>
      <c r="K98" s="90"/>
      <c r="L98" s="90"/>
      <c r="M98" s="90"/>
      <c r="N98" s="90"/>
      <c r="O98" s="90"/>
      <c r="P98" s="90"/>
      <c r="Q98" s="91"/>
      <c r="R98" s="91"/>
    </row>
    <row r="99" spans="10:18" ht="13.5" customHeight="1" hidden="1" thickBot="1">
      <c r="J99" s="90"/>
      <c r="K99" s="90"/>
      <c r="L99" s="90"/>
      <c r="M99" s="90"/>
      <c r="N99" s="90"/>
      <c r="O99" s="90"/>
      <c r="P99" s="90"/>
      <c r="Q99" s="91"/>
      <c r="R99" s="91"/>
    </row>
    <row r="100" spans="17:18" ht="13.5" customHeight="1" hidden="1">
      <c r="Q100" s="665">
        <f>SUM(Q85:R97)</f>
        <v>0</v>
      </c>
      <c r="R100" s="665"/>
    </row>
    <row r="101" ht="13.5" customHeight="1" hidden="1"/>
    <row r="102" ht="13.5" customHeight="1" hidden="1"/>
    <row r="103" spans="6:17" ht="13.5" customHeight="1" hidden="1">
      <c r="F103" s="98"/>
      <c r="Q103" s="1" t="s">
        <v>171</v>
      </c>
    </row>
    <row r="104" spans="6:17" ht="13.5" customHeight="1" hidden="1">
      <c r="F104" s="100"/>
      <c r="Q104" s="1" t="s">
        <v>140</v>
      </c>
    </row>
    <row r="105" spans="6:17" ht="13.5" customHeight="1" hidden="1">
      <c r="F105" s="100"/>
      <c r="Q105" s="1" t="s">
        <v>141</v>
      </c>
    </row>
    <row r="106" spans="6:8" ht="13.5" customHeight="1" hidden="1">
      <c r="F106" s="100"/>
      <c r="H106" s="100"/>
    </row>
    <row r="107" spans="1:6" ht="13.5" customHeight="1" hidden="1">
      <c r="A107" s="102"/>
      <c r="B107" s="103"/>
      <c r="F107" s="100"/>
    </row>
    <row r="108" spans="2:8" ht="13.5" customHeight="1" hidden="1">
      <c r="B108" s="103"/>
      <c r="F108" s="100"/>
      <c r="H108" s="100"/>
    </row>
    <row r="109" spans="2:8" ht="13.5" customHeight="1" hidden="1">
      <c r="B109" s="101"/>
      <c r="F109" s="100"/>
      <c r="H109" s="100"/>
    </row>
    <row r="110" ht="13.5" customHeight="1" hidden="1">
      <c r="F110" s="98"/>
    </row>
    <row r="111" ht="13.5" customHeight="1" hidden="1">
      <c r="F111" s="100"/>
    </row>
    <row r="112" ht="13.5" customHeight="1" hidden="1">
      <c r="F112" s="100"/>
    </row>
    <row r="113" ht="13.5" customHeight="1" hidden="1">
      <c r="F113" s="100"/>
    </row>
    <row r="114" spans="2:6" ht="13.5" customHeight="1" hidden="1">
      <c r="B114" s="103"/>
      <c r="F114" s="100"/>
    </row>
    <row r="115" spans="2:6" ht="13.5" customHeight="1" hidden="1">
      <c r="B115" s="103"/>
      <c r="F115" s="100"/>
    </row>
    <row r="116" spans="2:8" ht="13.5" customHeight="1" hidden="1">
      <c r="B116" s="101"/>
      <c r="F116" s="100"/>
      <c r="H116" s="100"/>
    </row>
    <row r="117" ht="13.5" customHeight="1" hidden="1">
      <c r="F117" s="98"/>
    </row>
    <row r="118" ht="13.5" customHeight="1" hidden="1">
      <c r="F118" s="100"/>
    </row>
    <row r="119" ht="13.5" customHeight="1" hidden="1">
      <c r="F119" s="100"/>
    </row>
    <row r="120" ht="13.5" customHeight="1" hidden="1">
      <c r="F120" s="100"/>
    </row>
    <row r="121" ht="13.5" customHeight="1" hidden="1">
      <c r="F121" s="100"/>
    </row>
    <row r="122" spans="2:6" ht="13.5" customHeight="1" hidden="1">
      <c r="B122" s="103"/>
      <c r="F122" s="100"/>
    </row>
    <row r="123" spans="2:8" ht="13.5" customHeight="1" hidden="1">
      <c r="B123" s="103"/>
      <c r="F123" s="100"/>
      <c r="H123" s="100"/>
    </row>
    <row r="124" spans="2:8" ht="13.5" customHeight="1" hidden="1">
      <c r="B124" s="101"/>
      <c r="F124" s="100"/>
      <c r="H124" s="100"/>
    </row>
    <row r="125" ht="0" customHeight="1" hidden="1"/>
    <row r="126" ht="0" customHeight="1" hidden="1"/>
    <row r="127" ht="13.5" customHeight="1" hidden="1"/>
    <row r="128" ht="13.5" customHeight="1" hidden="1"/>
    <row r="129" spans="2:14" ht="13.5" customHeight="1" hidden="1">
      <c r="B129" s="100"/>
      <c r="N129" s="98"/>
    </row>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sheetData>
  <sheetProtection formatCells="0" formatColumns="0" formatRows="0" selectLockedCells="1"/>
  <protectedRanges>
    <protectedRange sqref="P56:S57" name="Rango18_1_1"/>
    <protectedRange sqref="Q54:Q55" name="Rango16_1_1"/>
    <protectedRange sqref="S54:S55" name="Rango17_1_1"/>
  </protectedRanges>
  <mergeCells count="166">
    <mergeCell ref="B16:J16"/>
    <mergeCell ref="K10:M10"/>
    <mergeCell ref="K14:M14"/>
    <mergeCell ref="K50:Q51"/>
    <mergeCell ref="R48:S49"/>
    <mergeCell ref="R46:S47"/>
    <mergeCell ref="K48:Q49"/>
    <mergeCell ref="N18:O20"/>
    <mergeCell ref="Q18:S18"/>
    <mergeCell ref="K16:S16"/>
    <mergeCell ref="B18:D20"/>
    <mergeCell ref="K26:N26"/>
    <mergeCell ref="O29:S29"/>
    <mergeCell ref="F23:J23"/>
    <mergeCell ref="E18:F20"/>
    <mergeCell ref="H18:J18"/>
    <mergeCell ref="K18:M20"/>
    <mergeCell ref="O26:S26"/>
    <mergeCell ref="K23:N23"/>
    <mergeCell ref="K40:Q40"/>
    <mergeCell ref="B26:E26"/>
    <mergeCell ref="F26:J26"/>
    <mergeCell ref="Q34:R36"/>
    <mergeCell ref="R40:S40"/>
    <mergeCell ref="C9:D9"/>
    <mergeCell ref="N12:S12"/>
    <mergeCell ref="E12:J12"/>
    <mergeCell ref="K12:M12"/>
    <mergeCell ref="B15:S15"/>
    <mergeCell ref="C10:D10"/>
    <mergeCell ref="E10:J10"/>
    <mergeCell ref="K9:M9"/>
    <mergeCell ref="N13:S13"/>
    <mergeCell ref="C14:D14"/>
    <mergeCell ref="E11:J11"/>
    <mergeCell ref="K11:M11"/>
    <mergeCell ref="C12:D12"/>
    <mergeCell ref="N14:S14"/>
    <mergeCell ref="K13:M13"/>
    <mergeCell ref="E14:J14"/>
    <mergeCell ref="E13:J13"/>
    <mergeCell ref="B23:E23"/>
    <mergeCell ref="O23:S23"/>
    <mergeCell ref="F29:J29"/>
    <mergeCell ref="R42:S43"/>
    <mergeCell ref="C38:G39"/>
    <mergeCell ref="K38:Q38"/>
    <mergeCell ref="R38:S38"/>
    <mergeCell ref="B32:J32"/>
    <mergeCell ref="K37:S37"/>
    <mergeCell ref="B42:E42"/>
    <mergeCell ref="F42:J42"/>
    <mergeCell ref="K42:Q43"/>
    <mergeCell ref="C34:D36"/>
    <mergeCell ref="R41:S41"/>
    <mergeCell ref="E34:F36"/>
    <mergeCell ref="H34:J34"/>
    <mergeCell ref="K34:P36"/>
    <mergeCell ref="B28:E30"/>
    <mergeCell ref="K28:N30"/>
    <mergeCell ref="K39:Q39"/>
    <mergeCell ref="R39:S39"/>
    <mergeCell ref="K41:Q41"/>
    <mergeCell ref="K32:S32"/>
    <mergeCell ref="B59:S59"/>
    <mergeCell ref="R44:S45"/>
    <mergeCell ref="F45:J45"/>
    <mergeCell ref="F50:J50"/>
    <mergeCell ref="K46:Q47"/>
    <mergeCell ref="K52:Q52"/>
    <mergeCell ref="R52:S52"/>
    <mergeCell ref="R50:S51"/>
    <mergeCell ref="B53:O53"/>
    <mergeCell ref="P53:S53"/>
    <mergeCell ref="B54:O58"/>
    <mergeCell ref="P55:S55"/>
    <mergeCell ref="P56:S57"/>
    <mergeCell ref="P58:S58"/>
    <mergeCell ref="B44:E52"/>
    <mergeCell ref="K44:Q45"/>
    <mergeCell ref="B60:J60"/>
    <mergeCell ref="B63:C64"/>
    <mergeCell ref="B61:C62"/>
    <mergeCell ref="D61:D62"/>
    <mergeCell ref="E61:E66"/>
    <mergeCell ref="F61:F66"/>
    <mergeCell ref="G61:J61"/>
    <mergeCell ref="D63:D64"/>
    <mergeCell ref="B65:C66"/>
    <mergeCell ref="D65:D66"/>
    <mergeCell ref="K60:S60"/>
    <mergeCell ref="M61:M62"/>
    <mergeCell ref="O61:O66"/>
    <mergeCell ref="K73:N74"/>
    <mergeCell ref="O73:S74"/>
    <mergeCell ref="B75:S75"/>
    <mergeCell ref="B67:E68"/>
    <mergeCell ref="F67:J68"/>
    <mergeCell ref="K67:N68"/>
    <mergeCell ref="O67:S68"/>
    <mergeCell ref="F69:J70"/>
    <mergeCell ref="K69:N70"/>
    <mergeCell ref="B73:E74"/>
    <mergeCell ref="F73:J74"/>
    <mergeCell ref="K61:L62"/>
    <mergeCell ref="O69:S70"/>
    <mergeCell ref="P61:S61"/>
    <mergeCell ref="G62:J66"/>
    <mergeCell ref="P62:S66"/>
    <mergeCell ref="N61:N66"/>
    <mergeCell ref="K63:L64"/>
    <mergeCell ref="M63:M64"/>
    <mergeCell ref="K65:L66"/>
    <mergeCell ref="M65:M66"/>
    <mergeCell ref="B76:E77"/>
    <mergeCell ref="F76:G77"/>
    <mergeCell ref="H76:J77"/>
    <mergeCell ref="K76:M77"/>
    <mergeCell ref="N76:P77"/>
    <mergeCell ref="Q76:S77"/>
    <mergeCell ref="J86:P86"/>
    <mergeCell ref="Q86:R86"/>
    <mergeCell ref="J87:P87"/>
    <mergeCell ref="Q87:R87"/>
    <mergeCell ref="J84:P84"/>
    <mergeCell ref="Q84:R84"/>
    <mergeCell ref="J85:P85"/>
    <mergeCell ref="Q85:R85"/>
    <mergeCell ref="B79:S79"/>
    <mergeCell ref="B78:E78"/>
    <mergeCell ref="G78:S78"/>
    <mergeCell ref="Q100:R100"/>
    <mergeCell ref="J88:P89"/>
    <mergeCell ref="Q88:R89"/>
    <mergeCell ref="J90:P91"/>
    <mergeCell ref="Q90:R91"/>
    <mergeCell ref="J92:P93"/>
    <mergeCell ref="J94:P95"/>
    <mergeCell ref="J96:P97"/>
    <mergeCell ref="Q94:R95"/>
    <mergeCell ref="Q92:R93"/>
    <mergeCell ref="Q96:R97"/>
    <mergeCell ref="O6:P7"/>
    <mergeCell ref="J8:N8"/>
    <mergeCell ref="O8:P8"/>
    <mergeCell ref="B13:B14"/>
    <mergeCell ref="C13:D13"/>
    <mergeCell ref="B9:B10"/>
    <mergeCell ref="B71:E72"/>
    <mergeCell ref="F71:J72"/>
    <mergeCell ref="K71:N72"/>
    <mergeCell ref="E5:I8"/>
    <mergeCell ref="J5:P5"/>
    <mergeCell ref="N9:S9"/>
    <mergeCell ref="E9:J9"/>
    <mergeCell ref="O71:S72"/>
    <mergeCell ref="B69:E70"/>
    <mergeCell ref="Q1:S8"/>
    <mergeCell ref="J6:N7"/>
    <mergeCell ref="N10:S10"/>
    <mergeCell ref="N11:S11"/>
    <mergeCell ref="B11:B12"/>
    <mergeCell ref="C11:D11"/>
    <mergeCell ref="B1:D8"/>
    <mergeCell ref="E1:P2"/>
    <mergeCell ref="E3:P4"/>
  </mergeCells>
  <dataValidations count="8">
    <dataValidation type="list" allowBlank="1" showInputMessage="1" showErrorMessage="1" sqref="D61:D70 M61:M70 F76:G77">
      <formula1>$C$82:$C$83</formula1>
    </dataValidation>
    <dataValidation type="list" allowBlank="1" showInputMessage="1" showErrorMessage="1" sqref="S40:S41 R40:R42">
      <formula1>$H$82:$H$84</formula1>
    </dataValidation>
    <dataValidation type="list" allowBlank="1" showInputMessage="1" showErrorMessage="1" sqref="H20 H36 Q20">
      <formula1>Dias</formula1>
    </dataValidation>
    <dataValidation type="list" allowBlank="1" showInputMessage="1" showErrorMessage="1" sqref="I36 I20 R20">
      <formula1>Meses</formula1>
    </dataValidation>
    <dataValidation type="list" allowBlank="1" showInputMessage="1" showErrorMessage="1" sqref="J36 J20 S20">
      <formula1>Anos</formula1>
    </dataValidation>
    <dataValidation type="list" allowBlank="1" showInputMessage="1" showErrorMessage="1" sqref="R39:S39">
      <formula1>$Q$103:$Q$105</formula1>
    </dataValidation>
    <dataValidation type="list" allowBlank="1" showInputMessage="1" showErrorMessage="1" sqref="P55:S55">
      <formula1>$H$118:$H$120</formula1>
    </dataValidation>
    <dataValidation type="list" allowBlank="1" showInputMessage="1" showErrorMessage="1" sqref="R44:S51">
      <formula1>$H$82:$H$83</formula1>
    </dataValidation>
  </dataValidations>
  <printOptions/>
  <pageMargins left="1.6929133858267718" right="0.31496062992125984" top="0.31496062992125984" bottom="0.4330708661417323" header="0.31496062992125984" footer="0.15748031496062992"/>
  <pageSetup horizontalDpi="300" verticalDpi="300" orientation="landscape" scale="40" r:id="rId4"/>
  <drawing r:id="rId3"/>
  <legacyDrawing r:id="rId2"/>
</worksheet>
</file>

<file path=xl/worksheets/sheet6.xml><?xml version="1.0" encoding="utf-8"?>
<worksheet xmlns="http://schemas.openxmlformats.org/spreadsheetml/2006/main" xmlns:r="http://schemas.openxmlformats.org/officeDocument/2006/relationships">
  <dimension ref="A2:S71"/>
  <sheetViews>
    <sheetView zoomScale="75" zoomScaleNormal="75" zoomScalePageLayoutView="0" workbookViewId="0" topLeftCell="A34">
      <selection activeCell="Q37" sqref="Q37:Q38"/>
    </sheetView>
  </sheetViews>
  <sheetFormatPr defaultColWidth="8.421875" defaultRowHeight="0" customHeight="1" zeroHeight="1"/>
  <cols>
    <col min="1" max="1" width="8.421875" style="16" customWidth="1"/>
    <col min="2" max="3" width="8.421875" style="7" customWidth="1"/>
    <col min="4" max="4" width="15.28125" style="7" customWidth="1"/>
    <col min="5" max="5" width="10.28125" style="7" customWidth="1"/>
    <col min="6" max="6" width="8.421875" style="7" customWidth="1"/>
    <col min="7" max="7" width="14.28125" style="7" customWidth="1"/>
    <col min="8" max="10" width="8.421875" style="7" customWidth="1"/>
    <col min="11" max="11" width="11.8515625" style="7" customWidth="1"/>
    <col min="12" max="12" width="8.421875" style="7" customWidth="1"/>
    <col min="13" max="13" width="12.421875" style="7" customWidth="1"/>
    <col min="14" max="15" width="8.421875" style="7" customWidth="1"/>
    <col min="16" max="17" width="11.28125" style="7" customWidth="1"/>
    <col min="18" max="18" width="12.57421875" style="7" customWidth="1"/>
    <col min="19" max="19" width="8.421875" style="16" customWidth="1"/>
    <col min="20" max="16384" width="8.421875" style="7" customWidth="1"/>
  </cols>
  <sheetData>
    <row r="1" ht="6" customHeight="1" thickBot="1"/>
    <row r="2" spans="1:18" s="5" customFormat="1" ht="18.75" customHeight="1">
      <c r="A2" s="1"/>
      <c r="B2" s="488"/>
      <c r="C2" s="489"/>
      <c r="D2" s="490"/>
      <c r="E2" s="496" t="s">
        <v>65</v>
      </c>
      <c r="F2" s="497"/>
      <c r="G2" s="497"/>
      <c r="H2" s="497"/>
      <c r="I2" s="497"/>
      <c r="J2" s="497"/>
      <c r="K2" s="497"/>
      <c r="L2" s="497"/>
      <c r="M2" s="497"/>
      <c r="N2" s="497"/>
      <c r="O2" s="497"/>
      <c r="P2" s="498"/>
      <c r="Q2" s="652"/>
      <c r="R2" s="654"/>
    </row>
    <row r="3" spans="1:18" s="5" customFormat="1" ht="20.25" customHeight="1" thickBot="1">
      <c r="A3" s="1"/>
      <c r="B3" s="491"/>
      <c r="C3" s="492"/>
      <c r="D3" s="493"/>
      <c r="E3" s="499"/>
      <c r="F3" s="500"/>
      <c r="G3" s="500"/>
      <c r="H3" s="500"/>
      <c r="I3" s="500"/>
      <c r="J3" s="500"/>
      <c r="K3" s="500"/>
      <c r="L3" s="500"/>
      <c r="M3" s="500"/>
      <c r="N3" s="500"/>
      <c r="O3" s="500"/>
      <c r="P3" s="501"/>
      <c r="Q3" s="655"/>
      <c r="R3" s="657"/>
    </row>
    <row r="4" spans="1:18" s="5" customFormat="1" ht="12.75" customHeight="1">
      <c r="A4" s="1"/>
      <c r="B4" s="491"/>
      <c r="C4" s="492"/>
      <c r="D4" s="493"/>
      <c r="E4" s="505" t="s">
        <v>85</v>
      </c>
      <c r="F4" s="506"/>
      <c r="G4" s="506"/>
      <c r="H4" s="506"/>
      <c r="I4" s="506"/>
      <c r="J4" s="506"/>
      <c r="K4" s="506"/>
      <c r="L4" s="506"/>
      <c r="M4" s="506"/>
      <c r="N4" s="506"/>
      <c r="O4" s="506"/>
      <c r="P4" s="507"/>
      <c r="Q4" s="655"/>
      <c r="R4" s="657"/>
    </row>
    <row r="5" spans="1:18" s="5" customFormat="1" ht="15" customHeight="1" thickBot="1">
      <c r="A5" s="1"/>
      <c r="B5" s="491"/>
      <c r="C5" s="492"/>
      <c r="D5" s="493"/>
      <c r="E5" s="508"/>
      <c r="F5" s="509"/>
      <c r="G5" s="509"/>
      <c r="H5" s="509"/>
      <c r="I5" s="509"/>
      <c r="J5" s="509"/>
      <c r="K5" s="509"/>
      <c r="L5" s="509"/>
      <c r="M5" s="509"/>
      <c r="N5" s="509"/>
      <c r="O5" s="509"/>
      <c r="P5" s="510"/>
      <c r="Q5" s="655"/>
      <c r="R5" s="657"/>
    </row>
    <row r="6" spans="1:18" s="5" customFormat="1" ht="12.75" customHeight="1" thickBot="1">
      <c r="A6" s="1"/>
      <c r="B6" s="491"/>
      <c r="C6" s="492"/>
      <c r="D6" s="493"/>
      <c r="E6" s="511" t="s">
        <v>58</v>
      </c>
      <c r="F6" s="512"/>
      <c r="G6" s="512"/>
      <c r="H6" s="512"/>
      <c r="I6" s="513"/>
      <c r="J6" s="520" t="s">
        <v>67</v>
      </c>
      <c r="K6" s="521"/>
      <c r="L6" s="521"/>
      <c r="M6" s="521"/>
      <c r="N6" s="521"/>
      <c r="O6" s="521"/>
      <c r="P6" s="522"/>
      <c r="Q6" s="655"/>
      <c r="R6" s="657"/>
    </row>
    <row r="7" spans="1:18" s="5" customFormat="1" ht="12.75" customHeight="1">
      <c r="A7" s="1"/>
      <c r="B7" s="491"/>
      <c r="C7" s="492"/>
      <c r="D7" s="493"/>
      <c r="E7" s="514"/>
      <c r="F7" s="515"/>
      <c r="G7" s="515"/>
      <c r="H7" s="515"/>
      <c r="I7" s="516"/>
      <c r="J7" s="523" t="s">
        <v>59</v>
      </c>
      <c r="K7" s="524"/>
      <c r="L7" s="524"/>
      <c r="M7" s="524"/>
      <c r="N7" s="525"/>
      <c r="O7" s="529" t="s">
        <v>177</v>
      </c>
      <c r="P7" s="530"/>
      <c r="Q7" s="655"/>
      <c r="R7" s="657"/>
    </row>
    <row r="8" spans="1:18" s="5" customFormat="1" ht="12.75" customHeight="1" thickBot="1">
      <c r="A8" s="1"/>
      <c r="B8" s="491"/>
      <c r="C8" s="492"/>
      <c r="D8" s="493"/>
      <c r="E8" s="514"/>
      <c r="F8" s="515"/>
      <c r="G8" s="515"/>
      <c r="H8" s="515"/>
      <c r="I8" s="516"/>
      <c r="J8" s="526"/>
      <c r="K8" s="527"/>
      <c r="L8" s="527"/>
      <c r="M8" s="527"/>
      <c r="N8" s="528"/>
      <c r="O8" s="531"/>
      <c r="P8" s="532"/>
      <c r="Q8" s="655"/>
      <c r="R8" s="657"/>
    </row>
    <row r="9" spans="1:18" s="5" customFormat="1" ht="12.75" customHeight="1" thickBot="1">
      <c r="A9" s="1"/>
      <c r="B9" s="494"/>
      <c r="C9" s="486"/>
      <c r="D9" s="495"/>
      <c r="E9" s="517"/>
      <c r="F9" s="518"/>
      <c r="G9" s="518"/>
      <c r="H9" s="518"/>
      <c r="I9" s="519"/>
      <c r="J9" s="520" t="s">
        <v>60</v>
      </c>
      <c r="K9" s="521"/>
      <c r="L9" s="521"/>
      <c r="M9" s="521"/>
      <c r="N9" s="522"/>
      <c r="O9" s="533">
        <v>4</v>
      </c>
      <c r="P9" s="534"/>
      <c r="Q9" s="658"/>
      <c r="R9" s="660"/>
    </row>
    <row r="10" spans="1:19" ht="6.75" customHeight="1" thickBot="1">
      <c r="A10" s="1"/>
      <c r="B10" s="1"/>
      <c r="C10" s="1"/>
      <c r="D10" s="1"/>
      <c r="E10" s="1"/>
      <c r="F10" s="1"/>
      <c r="G10" s="1"/>
      <c r="H10" s="1"/>
      <c r="I10" s="1"/>
      <c r="J10" s="1"/>
      <c r="K10" s="1"/>
      <c r="L10" s="1"/>
      <c r="M10" s="1"/>
      <c r="N10" s="1"/>
      <c r="O10" s="1"/>
      <c r="P10" s="1"/>
      <c r="Q10" s="1"/>
      <c r="R10" s="1"/>
      <c r="S10" s="1"/>
    </row>
    <row r="11" spans="1:19" ht="36" customHeight="1" thickBot="1">
      <c r="A11" s="1"/>
      <c r="B11" s="933" t="s">
        <v>8</v>
      </c>
      <c r="C11" s="625" t="s">
        <v>9</v>
      </c>
      <c r="D11" s="626"/>
      <c r="E11" s="927">
        <f>'INF. GRAL Y COMP. LABOR.'!D13</f>
        <v>0</v>
      </c>
      <c r="F11" s="928"/>
      <c r="G11" s="928"/>
      <c r="H11" s="928"/>
      <c r="I11" s="928"/>
      <c r="J11" s="929"/>
      <c r="K11" s="830" t="s">
        <v>10</v>
      </c>
      <c r="L11" s="830"/>
      <c r="M11" s="907"/>
      <c r="N11" s="918">
        <f>'INF. GRAL Y COMP. LABOR.'!D14</f>
        <v>0</v>
      </c>
      <c r="O11" s="644"/>
      <c r="P11" s="644"/>
      <c r="Q11" s="644"/>
      <c r="R11" s="645"/>
      <c r="S11" s="1"/>
    </row>
    <row r="12" spans="1:19" ht="44.25" customHeight="1" thickBot="1">
      <c r="A12" s="1"/>
      <c r="B12" s="934"/>
      <c r="C12" s="919" t="s">
        <v>224</v>
      </c>
      <c r="D12" s="920"/>
      <c r="E12" s="643">
        <f>'INF. GRAL Y COMP. LABOR.'!D15</f>
        <v>0</v>
      </c>
      <c r="F12" s="823"/>
      <c r="G12" s="823"/>
      <c r="H12" s="823"/>
      <c r="I12" s="823"/>
      <c r="J12" s="824"/>
      <c r="K12" s="913" t="s">
        <v>198</v>
      </c>
      <c r="L12" s="913"/>
      <c r="M12" s="914"/>
      <c r="N12" s="921">
        <f>+'INF. GRAL Y COMP. LABOR.'!D16</f>
        <v>0</v>
      </c>
      <c r="O12" s="922"/>
      <c r="P12" s="922"/>
      <c r="Q12" s="922"/>
      <c r="R12" s="923"/>
      <c r="S12" s="1"/>
    </row>
    <row r="13" spans="1:19" ht="27" customHeight="1" thickBot="1">
      <c r="A13" s="1"/>
      <c r="B13" s="715" t="s">
        <v>68</v>
      </c>
      <c r="C13" s="716"/>
      <c r="D13" s="716"/>
      <c r="E13" s="717"/>
      <c r="F13" s="930"/>
      <c r="G13" s="931"/>
      <c r="H13" s="931"/>
      <c r="I13" s="931"/>
      <c r="J13" s="931"/>
      <c r="K13" s="931"/>
      <c r="L13" s="931"/>
      <c r="M13" s="931"/>
      <c r="N13" s="931"/>
      <c r="O13" s="931"/>
      <c r="P13" s="931"/>
      <c r="Q13" s="931"/>
      <c r="R13" s="932"/>
      <c r="S13" s="1"/>
    </row>
    <row r="14" spans="1:19" ht="33" customHeight="1" thickBot="1">
      <c r="A14" s="1"/>
      <c r="B14" s="235" t="s">
        <v>84</v>
      </c>
      <c r="C14" s="625" t="s">
        <v>9</v>
      </c>
      <c r="D14" s="626"/>
      <c r="E14" s="859">
        <f>'INF. GRAL Y COMP. LABOR.'!I13</f>
        <v>0</v>
      </c>
      <c r="F14" s="860"/>
      <c r="G14" s="860"/>
      <c r="H14" s="860"/>
      <c r="I14" s="860"/>
      <c r="J14" s="861"/>
      <c r="K14" s="830" t="s">
        <v>10</v>
      </c>
      <c r="L14" s="830"/>
      <c r="M14" s="907"/>
      <c r="N14" s="908">
        <f>'INF. GRAL Y COMP. LABOR.'!I14</f>
        <v>0</v>
      </c>
      <c r="O14" s="860"/>
      <c r="P14" s="860"/>
      <c r="Q14" s="860"/>
      <c r="R14" s="861"/>
      <c r="S14" s="1"/>
    </row>
    <row r="15" spans="1:19" ht="42.75" customHeight="1" thickBot="1">
      <c r="A15" s="1"/>
      <c r="B15" s="236"/>
      <c r="C15" s="894" t="s">
        <v>224</v>
      </c>
      <c r="D15" s="895"/>
      <c r="E15" s="859">
        <f>'INF. GRAL Y COMP. LABOR.'!I15</f>
        <v>0</v>
      </c>
      <c r="F15" s="911"/>
      <c r="G15" s="911"/>
      <c r="H15" s="911"/>
      <c r="I15" s="911"/>
      <c r="J15" s="912"/>
      <c r="K15" s="913" t="s">
        <v>198</v>
      </c>
      <c r="L15" s="913"/>
      <c r="M15" s="914"/>
      <c r="N15" s="915">
        <f>'INF. GRAL Y COMP. LABOR.'!I16</f>
        <v>0</v>
      </c>
      <c r="O15" s="916"/>
      <c r="P15" s="916"/>
      <c r="Q15" s="916"/>
      <c r="R15" s="917"/>
      <c r="S15" s="1"/>
    </row>
    <row r="16" spans="1:19" ht="28.5" customHeight="1" thickBot="1">
      <c r="A16" s="1"/>
      <c r="B16" s="235" t="s">
        <v>86</v>
      </c>
      <c r="C16" s="625" t="s">
        <v>9</v>
      </c>
      <c r="D16" s="626"/>
      <c r="E16" s="859">
        <f>'INF. GRAL Y COMP. LABOR.'!N13</f>
        <v>0</v>
      </c>
      <c r="F16" s="860"/>
      <c r="G16" s="860"/>
      <c r="H16" s="860"/>
      <c r="I16" s="860"/>
      <c r="J16" s="861"/>
      <c r="K16" s="830" t="s">
        <v>10</v>
      </c>
      <c r="L16" s="830"/>
      <c r="M16" s="907"/>
      <c r="N16" s="908">
        <f>'INF. GRAL Y COMP. LABOR.'!N14:R14</f>
        <v>0</v>
      </c>
      <c r="O16" s="860"/>
      <c r="P16" s="860"/>
      <c r="Q16" s="860"/>
      <c r="R16" s="861"/>
      <c r="S16" s="1"/>
    </row>
    <row r="17" spans="1:19" ht="44.25" customHeight="1" thickBot="1">
      <c r="A17" s="1"/>
      <c r="B17" s="236"/>
      <c r="C17" s="894" t="s">
        <v>224</v>
      </c>
      <c r="D17" s="895"/>
      <c r="E17" s="859">
        <f>'INF. GRAL Y COMP. LABOR.'!N15</f>
        <v>0</v>
      </c>
      <c r="F17" s="911"/>
      <c r="G17" s="911"/>
      <c r="H17" s="911"/>
      <c r="I17" s="911"/>
      <c r="J17" s="912"/>
      <c r="K17" s="913" t="s">
        <v>198</v>
      </c>
      <c r="L17" s="913"/>
      <c r="M17" s="914"/>
      <c r="N17" s="859">
        <f>'INF. GRAL Y COMP. LABOR.'!N16:R16</f>
        <v>0</v>
      </c>
      <c r="O17" s="860"/>
      <c r="P17" s="860"/>
      <c r="Q17" s="860"/>
      <c r="R17" s="861"/>
      <c r="S17" s="1"/>
    </row>
    <row r="18" spans="1:19" ht="15.75" thickBot="1">
      <c r="A18" s="1"/>
      <c r="B18" s="891" t="s">
        <v>23</v>
      </c>
      <c r="C18" s="892"/>
      <c r="D18" s="893"/>
      <c r="E18" s="14" t="s">
        <v>2</v>
      </c>
      <c r="F18" s="30">
        <f>'INF. GRAL Y COMP. LABOR.'!E9</f>
        <v>0</v>
      </c>
      <c r="G18" s="14" t="s">
        <v>3</v>
      </c>
      <c r="H18" s="30">
        <f>'INF. GRAL Y COMP. LABOR.'!F9</f>
        <v>0</v>
      </c>
      <c r="I18" s="14" t="s">
        <v>4</v>
      </c>
      <c r="J18" s="30">
        <f>'INF. GRAL Y COMP. LABOR.'!G9</f>
        <v>0</v>
      </c>
      <c r="K18" s="909" t="s">
        <v>5</v>
      </c>
      <c r="L18" s="910"/>
      <c r="M18" s="14" t="s">
        <v>2</v>
      </c>
      <c r="N18" s="30">
        <f>'INF. GRAL Y COMP. LABOR.'!I9</f>
        <v>0</v>
      </c>
      <c r="O18" s="14" t="s">
        <v>3</v>
      </c>
      <c r="P18" s="30">
        <f>'INF. GRAL Y COMP. LABOR.'!J9</f>
        <v>0</v>
      </c>
      <c r="Q18" s="14" t="s">
        <v>4</v>
      </c>
      <c r="R18" s="30">
        <f>'INF. GRAL Y COMP. LABOR.'!K9</f>
        <v>0</v>
      </c>
      <c r="S18" s="1"/>
    </row>
    <row r="19" spans="1:19" ht="6.75" customHeight="1" thickBot="1">
      <c r="A19" s="1"/>
      <c r="B19" s="1"/>
      <c r="C19" s="1"/>
      <c r="D19" s="1"/>
      <c r="E19" s="1"/>
      <c r="F19" s="1"/>
      <c r="G19" s="1"/>
      <c r="H19" s="1"/>
      <c r="I19" s="1"/>
      <c r="J19" s="1"/>
      <c r="K19" s="1"/>
      <c r="L19" s="1"/>
      <c r="M19" s="1"/>
      <c r="N19" s="1"/>
      <c r="O19" s="1"/>
      <c r="P19" s="1"/>
      <c r="Q19" s="1"/>
      <c r="R19" s="1"/>
      <c r="S19" s="1"/>
    </row>
    <row r="20" spans="1:19" ht="16.5" thickBot="1">
      <c r="A20" s="1"/>
      <c r="B20" s="557" t="s">
        <v>69</v>
      </c>
      <c r="C20" s="558"/>
      <c r="D20" s="558"/>
      <c r="E20" s="558"/>
      <c r="F20" s="558"/>
      <c r="G20" s="558"/>
      <c r="H20" s="558"/>
      <c r="I20" s="558"/>
      <c r="J20" s="558"/>
      <c r="K20" s="558"/>
      <c r="L20" s="558"/>
      <c r="M20" s="558"/>
      <c r="N20" s="558"/>
      <c r="O20" s="558"/>
      <c r="P20" s="558"/>
      <c r="Q20" s="558"/>
      <c r="R20" s="559"/>
      <c r="S20" s="1"/>
    </row>
    <row r="21" spans="1:19" ht="99.75" customHeight="1" thickBot="1">
      <c r="A21" s="1"/>
      <c r="B21" s="904" t="s">
        <v>70</v>
      </c>
      <c r="C21" s="905"/>
      <c r="D21" s="905"/>
      <c r="E21" s="905"/>
      <c r="F21" s="905"/>
      <c r="G21" s="906"/>
      <c r="H21" s="904" t="s">
        <v>216</v>
      </c>
      <c r="I21" s="905"/>
      <c r="J21" s="905"/>
      <c r="K21" s="905"/>
      <c r="L21" s="905"/>
      <c r="M21" s="906"/>
      <c r="N21" s="307" t="s">
        <v>199</v>
      </c>
      <c r="O21" s="336"/>
      <c r="P21" s="125" t="s">
        <v>172</v>
      </c>
      <c r="Q21" s="125" t="s">
        <v>71</v>
      </c>
      <c r="R21" s="125" t="s">
        <v>72</v>
      </c>
      <c r="S21" s="1"/>
    </row>
    <row r="22" spans="1:19" ht="106.5" customHeight="1" thickBot="1">
      <c r="A22" s="1"/>
      <c r="B22" s="901">
        <f>'INF. GRAL Y COMP. LABOR.'!E25</f>
        <v>0</v>
      </c>
      <c r="C22" s="902"/>
      <c r="D22" s="902"/>
      <c r="E22" s="902"/>
      <c r="F22" s="902"/>
      <c r="G22" s="903"/>
      <c r="H22" s="896"/>
      <c r="I22" s="897"/>
      <c r="J22" s="897"/>
      <c r="K22" s="897"/>
      <c r="L22" s="897"/>
      <c r="M22" s="898"/>
      <c r="N22" s="899">
        <f>'INF. GRAL Y COMP. LABOR.'!N25</f>
        <v>0</v>
      </c>
      <c r="O22" s="900"/>
      <c r="P22" s="129"/>
      <c r="Q22" s="134">
        <f aca="true" t="shared" si="0" ref="Q22:Q27">+(N22*P22)/360</f>
        <v>0</v>
      </c>
      <c r="R22" s="152"/>
      <c r="S22" s="1"/>
    </row>
    <row r="23" spans="1:19" ht="112.5" customHeight="1" thickBot="1">
      <c r="A23" s="1"/>
      <c r="B23" s="901">
        <f>'INF. GRAL Y COMP. LABOR.'!E26</f>
        <v>0</v>
      </c>
      <c r="C23" s="902"/>
      <c r="D23" s="902"/>
      <c r="E23" s="902"/>
      <c r="F23" s="902"/>
      <c r="G23" s="903"/>
      <c r="H23" s="896"/>
      <c r="I23" s="897"/>
      <c r="J23" s="897"/>
      <c r="K23" s="897"/>
      <c r="L23" s="897"/>
      <c r="M23" s="898"/>
      <c r="N23" s="899">
        <f>'INF. GRAL Y COMP. LABOR.'!N26</f>
        <v>0</v>
      </c>
      <c r="O23" s="900"/>
      <c r="P23" s="128">
        <f>P22</f>
        <v>0</v>
      </c>
      <c r="Q23" s="134">
        <f t="shared" si="0"/>
        <v>0</v>
      </c>
      <c r="R23" s="152"/>
      <c r="S23" s="1"/>
    </row>
    <row r="24" spans="1:19" ht="91.5" customHeight="1" thickBot="1">
      <c r="A24" s="1"/>
      <c r="B24" s="901">
        <f>'INF. GRAL Y COMP. LABOR.'!E27</f>
        <v>0</v>
      </c>
      <c r="C24" s="902"/>
      <c r="D24" s="902"/>
      <c r="E24" s="902"/>
      <c r="F24" s="902"/>
      <c r="G24" s="903"/>
      <c r="H24" s="896"/>
      <c r="I24" s="897"/>
      <c r="J24" s="897"/>
      <c r="K24" s="897"/>
      <c r="L24" s="897"/>
      <c r="M24" s="898"/>
      <c r="N24" s="899">
        <f>'INF. GRAL Y COMP. LABOR.'!N27</f>
        <v>0</v>
      </c>
      <c r="O24" s="900"/>
      <c r="P24" s="128">
        <f>P22</f>
        <v>0</v>
      </c>
      <c r="Q24" s="134">
        <f t="shared" si="0"/>
        <v>0</v>
      </c>
      <c r="R24" s="152"/>
      <c r="S24" s="1"/>
    </row>
    <row r="25" spans="1:19" ht="99.75" customHeight="1" thickBot="1">
      <c r="A25" s="1"/>
      <c r="B25" s="901">
        <f>'INF. GRAL Y COMP. LABOR.'!E28</f>
        <v>0</v>
      </c>
      <c r="C25" s="902"/>
      <c r="D25" s="902"/>
      <c r="E25" s="902"/>
      <c r="F25" s="902"/>
      <c r="G25" s="903"/>
      <c r="H25" s="896"/>
      <c r="I25" s="897"/>
      <c r="J25" s="897"/>
      <c r="K25" s="897"/>
      <c r="L25" s="897"/>
      <c r="M25" s="898"/>
      <c r="N25" s="899">
        <f>'INF. GRAL Y COMP. LABOR.'!N28</f>
        <v>0</v>
      </c>
      <c r="O25" s="900"/>
      <c r="P25" s="128">
        <f>P22</f>
        <v>0</v>
      </c>
      <c r="Q25" s="134">
        <f t="shared" si="0"/>
        <v>0</v>
      </c>
      <c r="R25" s="152"/>
      <c r="S25" s="1"/>
    </row>
    <row r="26" spans="1:19" ht="83.25" customHeight="1" thickBot="1">
      <c r="A26" s="15"/>
      <c r="B26" s="901">
        <f>'INF. GRAL Y COMP. LABOR.'!E29</f>
        <v>0</v>
      </c>
      <c r="C26" s="902"/>
      <c r="D26" s="902"/>
      <c r="E26" s="902"/>
      <c r="F26" s="902"/>
      <c r="G26" s="903"/>
      <c r="H26" s="896"/>
      <c r="I26" s="897"/>
      <c r="J26" s="897"/>
      <c r="K26" s="897"/>
      <c r="L26" s="897"/>
      <c r="M26" s="898"/>
      <c r="N26" s="899">
        <f>'INF. GRAL Y COMP. LABOR.'!N29</f>
        <v>0</v>
      </c>
      <c r="O26" s="900"/>
      <c r="P26" s="128">
        <f>P22</f>
        <v>0</v>
      </c>
      <c r="Q26" s="134">
        <f t="shared" si="0"/>
        <v>0</v>
      </c>
      <c r="R26" s="152"/>
      <c r="S26" s="1"/>
    </row>
    <row r="27" spans="1:19" ht="108" customHeight="1" thickBot="1">
      <c r="A27" s="1"/>
      <c r="B27" s="901">
        <f>'INF. GRAL Y COMP. LABOR.'!E30</f>
        <v>0</v>
      </c>
      <c r="C27" s="902"/>
      <c r="D27" s="902"/>
      <c r="E27" s="902"/>
      <c r="F27" s="902"/>
      <c r="G27" s="903"/>
      <c r="H27" s="896"/>
      <c r="I27" s="897"/>
      <c r="J27" s="897"/>
      <c r="K27" s="897"/>
      <c r="L27" s="897"/>
      <c r="M27" s="898"/>
      <c r="N27" s="899">
        <f>'INF. GRAL Y COMP. LABOR.'!N30</f>
        <v>0</v>
      </c>
      <c r="O27" s="900"/>
      <c r="P27" s="128">
        <f>P22</f>
        <v>0</v>
      </c>
      <c r="Q27" s="134">
        <f t="shared" si="0"/>
        <v>0</v>
      </c>
      <c r="R27" s="152"/>
      <c r="S27" s="1"/>
    </row>
    <row r="28" spans="1:19" ht="69" customHeight="1" thickBot="1">
      <c r="A28" s="1"/>
      <c r="B28" s="924" t="s">
        <v>25</v>
      </c>
      <c r="C28" s="925"/>
      <c r="D28" s="925"/>
      <c r="E28" s="925"/>
      <c r="F28" s="925"/>
      <c r="G28" s="925"/>
      <c r="H28" s="925"/>
      <c r="I28" s="925"/>
      <c r="J28" s="925"/>
      <c r="K28" s="925"/>
      <c r="L28" s="925"/>
      <c r="M28" s="926"/>
      <c r="N28" s="889" t="str">
        <f>IF(SUM(N22:N27)&lt;&gt;100%,"Ajuste el Porcentaje Esperado para que el total sea 100%",SUM(N22:N27))</f>
        <v>Ajuste el Porcentaje Esperado para que el total sea 100%</v>
      </c>
      <c r="O28" s="890"/>
      <c r="P28" s="135" t="str">
        <f>IF(P22&lt;=30,"No se realiza parcial eventual",IF(P22&gt;390,"Sólo se evalúan máximo 390 días","Diligencie el formato"))</f>
        <v>No se realiza parcial eventual</v>
      </c>
      <c r="Q28" s="126">
        <f>SUM(Q22:Q27)</f>
        <v>0</v>
      </c>
      <c r="R28" s="127">
        <f>SUM(R22:R27)</f>
        <v>0</v>
      </c>
      <c r="S28" s="1"/>
    </row>
    <row r="29" spans="1:19" ht="15.75" thickBot="1">
      <c r="A29" s="16"/>
      <c r="B29" s="759" t="s">
        <v>73</v>
      </c>
      <c r="C29" s="760"/>
      <c r="D29" s="760"/>
      <c r="E29" s="760"/>
      <c r="F29" s="760"/>
      <c r="G29" s="760"/>
      <c r="H29" s="760"/>
      <c r="I29" s="760"/>
      <c r="J29" s="760"/>
      <c r="K29" s="760"/>
      <c r="L29" s="760"/>
      <c r="M29" s="760"/>
      <c r="N29" s="760"/>
      <c r="O29" s="877" t="s">
        <v>74</v>
      </c>
      <c r="P29" s="878"/>
      <c r="Q29" s="878"/>
      <c r="R29" s="879"/>
      <c r="S29" s="17"/>
    </row>
    <row r="30" spans="1:19" ht="15.75" thickBot="1">
      <c r="A30" s="16"/>
      <c r="B30" s="880" t="s">
        <v>91</v>
      </c>
      <c r="C30" s="881"/>
      <c r="D30" s="881"/>
      <c r="E30" s="881"/>
      <c r="F30" s="881"/>
      <c r="G30" s="882"/>
      <c r="H30" s="883" t="s">
        <v>92</v>
      </c>
      <c r="I30" s="884"/>
      <c r="J30" s="884"/>
      <c r="K30" s="884"/>
      <c r="L30" s="884"/>
      <c r="M30" s="884"/>
      <c r="N30" s="885"/>
      <c r="O30" s="886" t="s">
        <v>75</v>
      </c>
      <c r="P30" s="887"/>
      <c r="Q30" s="18" t="s">
        <v>76</v>
      </c>
      <c r="R30" s="19" t="s">
        <v>77</v>
      </c>
      <c r="S30" s="17"/>
    </row>
    <row r="31" spans="2:19" ht="15.75" thickBot="1">
      <c r="B31" s="20"/>
      <c r="C31" s="21"/>
      <c r="D31" s="21"/>
      <c r="E31" s="21"/>
      <c r="F31" s="21"/>
      <c r="G31" s="21"/>
      <c r="H31" s="20"/>
      <c r="I31" s="21"/>
      <c r="J31" s="21"/>
      <c r="K31" s="21"/>
      <c r="L31" s="21"/>
      <c r="M31" s="21"/>
      <c r="N31" s="22"/>
      <c r="O31" s="874" t="s">
        <v>78</v>
      </c>
      <c r="P31" s="23">
        <v>1</v>
      </c>
      <c r="Q31" s="112"/>
      <c r="R31" s="113"/>
      <c r="S31" s="17"/>
    </row>
    <row r="32" spans="2:19" ht="15.75" thickBot="1">
      <c r="B32" s="25"/>
      <c r="C32" s="26"/>
      <c r="D32" s="26"/>
      <c r="E32" s="26"/>
      <c r="F32" s="26"/>
      <c r="G32" s="26"/>
      <c r="H32" s="25"/>
      <c r="I32" s="26"/>
      <c r="J32" s="26"/>
      <c r="K32" s="26"/>
      <c r="L32" s="26"/>
      <c r="M32" s="26"/>
      <c r="N32" s="27"/>
      <c r="O32" s="875"/>
      <c r="P32" s="106">
        <v>2</v>
      </c>
      <c r="Q32" s="114"/>
      <c r="R32" s="113"/>
      <c r="S32" s="17"/>
    </row>
    <row r="33" spans="2:19" ht="15.75" customHeight="1" thickBot="1">
      <c r="B33" s="25"/>
      <c r="C33" s="877" t="s">
        <v>79</v>
      </c>
      <c r="D33" s="878"/>
      <c r="E33" s="879"/>
      <c r="F33" s="16"/>
      <c r="G33" s="26"/>
      <c r="H33" s="25"/>
      <c r="I33" s="26"/>
      <c r="J33" s="877" t="s">
        <v>79</v>
      </c>
      <c r="K33" s="878"/>
      <c r="L33" s="879"/>
      <c r="M33" s="26"/>
      <c r="N33" s="28"/>
      <c r="O33" s="875"/>
      <c r="P33" s="106">
        <v>3</v>
      </c>
      <c r="Q33" s="112"/>
      <c r="R33" s="113"/>
      <c r="S33" s="17"/>
    </row>
    <row r="34" spans="2:19" ht="15.75" customHeight="1" thickBot="1">
      <c r="B34" s="25"/>
      <c r="C34" s="29" t="s">
        <v>2</v>
      </c>
      <c r="D34" s="29" t="s">
        <v>3</v>
      </c>
      <c r="E34" s="29" t="s">
        <v>4</v>
      </c>
      <c r="F34" s="16"/>
      <c r="G34" s="26"/>
      <c r="H34" s="25"/>
      <c r="I34" s="26"/>
      <c r="J34" s="29" t="s">
        <v>2</v>
      </c>
      <c r="K34" s="29" t="s">
        <v>3</v>
      </c>
      <c r="L34" s="29" t="s">
        <v>4</v>
      </c>
      <c r="M34" s="26"/>
      <c r="N34" s="28"/>
      <c r="O34" s="875"/>
      <c r="P34" s="106">
        <v>4</v>
      </c>
      <c r="Q34" s="112"/>
      <c r="R34" s="113"/>
      <c r="S34" s="17"/>
    </row>
    <row r="35" spans="2:19" ht="15.75" customHeight="1" thickBot="1">
      <c r="B35" s="25"/>
      <c r="C35" s="30"/>
      <c r="D35" s="30"/>
      <c r="E35" s="30"/>
      <c r="F35" s="16"/>
      <c r="G35" s="26"/>
      <c r="H35" s="25"/>
      <c r="I35" s="26"/>
      <c r="J35" s="30">
        <v>6</v>
      </c>
      <c r="K35" s="30" t="s">
        <v>34</v>
      </c>
      <c r="L35" s="30">
        <v>2011</v>
      </c>
      <c r="M35" s="26"/>
      <c r="N35" s="28"/>
      <c r="O35" s="875"/>
      <c r="P35" s="106">
        <v>5</v>
      </c>
      <c r="Q35" s="112"/>
      <c r="R35" s="113"/>
      <c r="S35" s="17"/>
    </row>
    <row r="36" spans="2:19" ht="15.75" customHeight="1" thickBot="1">
      <c r="B36" s="25"/>
      <c r="C36" s="26"/>
      <c r="D36" s="31"/>
      <c r="E36" s="31"/>
      <c r="F36" s="31"/>
      <c r="G36" s="26"/>
      <c r="H36" s="25"/>
      <c r="I36" s="26"/>
      <c r="J36" s="31"/>
      <c r="K36" s="31"/>
      <c r="L36" s="31"/>
      <c r="M36" s="26"/>
      <c r="N36" s="28"/>
      <c r="O36" s="876"/>
      <c r="P36" s="106">
        <v>6</v>
      </c>
      <c r="Q36" s="112"/>
      <c r="R36" s="113"/>
      <c r="S36" s="17"/>
    </row>
    <row r="37" spans="2:19" ht="15.75" thickBot="1">
      <c r="B37" s="32"/>
      <c r="C37" s="33"/>
      <c r="D37" s="33"/>
      <c r="E37" s="33"/>
      <c r="F37" s="33"/>
      <c r="G37" s="33"/>
      <c r="H37" s="32"/>
      <c r="I37" s="33"/>
      <c r="J37" s="33"/>
      <c r="K37" s="33"/>
      <c r="L37" s="33"/>
      <c r="M37" s="33"/>
      <c r="N37" s="34"/>
      <c r="O37" s="874" t="s">
        <v>80</v>
      </c>
      <c r="P37" s="23">
        <v>7</v>
      </c>
      <c r="Q37" s="112"/>
      <c r="R37" s="113"/>
      <c r="S37" s="17"/>
    </row>
    <row r="38" spans="1:19" ht="15.75" thickBot="1">
      <c r="A38" s="16"/>
      <c r="B38" s="792" t="s">
        <v>81</v>
      </c>
      <c r="C38" s="793"/>
      <c r="D38" s="793"/>
      <c r="E38" s="749"/>
      <c r="F38" s="749"/>
      <c r="G38" s="750"/>
      <c r="H38" s="792" t="s">
        <v>81</v>
      </c>
      <c r="I38" s="793"/>
      <c r="J38" s="793"/>
      <c r="K38" s="749"/>
      <c r="L38" s="749"/>
      <c r="M38" s="749"/>
      <c r="N38" s="750"/>
      <c r="O38" s="875"/>
      <c r="P38" s="106">
        <v>8</v>
      </c>
      <c r="Q38" s="114"/>
      <c r="R38" s="113"/>
      <c r="S38" s="17"/>
    </row>
    <row r="39" spans="2:19" ht="15.75" thickBot="1">
      <c r="B39" s="35"/>
      <c r="C39" s="36"/>
      <c r="D39" s="36"/>
      <c r="E39" s="36"/>
      <c r="F39" s="36"/>
      <c r="G39" s="36"/>
      <c r="H39" s="35"/>
      <c r="I39" s="36"/>
      <c r="J39" s="36"/>
      <c r="K39" s="36"/>
      <c r="L39" s="36"/>
      <c r="M39" s="36"/>
      <c r="N39" s="37"/>
      <c r="O39" s="875"/>
      <c r="P39" s="106">
        <v>9</v>
      </c>
      <c r="Q39" s="112"/>
      <c r="R39" s="113"/>
      <c r="S39" s="17"/>
    </row>
    <row r="40" spans="2:19" ht="15.75" thickBot="1">
      <c r="B40" s="32"/>
      <c r="C40" s="33"/>
      <c r="D40" s="33"/>
      <c r="E40" s="33"/>
      <c r="F40" s="33"/>
      <c r="G40" s="33"/>
      <c r="H40" s="32"/>
      <c r="I40" s="33"/>
      <c r="J40" s="33"/>
      <c r="K40" s="33"/>
      <c r="L40" s="33"/>
      <c r="M40" s="33"/>
      <c r="N40" s="34"/>
      <c r="O40" s="875"/>
      <c r="P40" s="106">
        <v>10</v>
      </c>
      <c r="Q40" s="112"/>
      <c r="R40" s="113"/>
      <c r="S40" s="17"/>
    </row>
    <row r="41" spans="1:19" ht="15.75" thickBot="1">
      <c r="A41" s="16"/>
      <c r="B41" s="792" t="s">
        <v>82</v>
      </c>
      <c r="C41" s="793"/>
      <c r="D41" s="793"/>
      <c r="E41" s="749"/>
      <c r="F41" s="749"/>
      <c r="G41" s="750"/>
      <c r="H41" s="792" t="s">
        <v>82</v>
      </c>
      <c r="I41" s="793"/>
      <c r="J41" s="793"/>
      <c r="K41" s="749"/>
      <c r="L41" s="749"/>
      <c r="M41" s="749"/>
      <c r="N41" s="750"/>
      <c r="O41" s="875"/>
      <c r="P41" s="106">
        <v>11</v>
      </c>
      <c r="Q41" s="112"/>
      <c r="R41" s="113"/>
      <c r="S41" s="17"/>
    </row>
    <row r="42" spans="2:19" ht="15.75" thickBot="1">
      <c r="B42" s="35"/>
      <c r="C42" s="36"/>
      <c r="D42" s="36"/>
      <c r="E42" s="36"/>
      <c r="F42" s="36"/>
      <c r="G42" s="36"/>
      <c r="H42" s="35"/>
      <c r="I42" s="36"/>
      <c r="J42" s="36"/>
      <c r="K42" s="36"/>
      <c r="L42" s="36"/>
      <c r="M42" s="36"/>
      <c r="N42" s="37"/>
      <c r="O42" s="876"/>
      <c r="P42" s="106">
        <v>12</v>
      </c>
      <c r="Q42" s="112"/>
      <c r="R42" s="113"/>
      <c r="S42" s="17"/>
    </row>
    <row r="43" spans="1:19" ht="33" customHeight="1">
      <c r="A43" s="16"/>
      <c r="B43" s="803" t="s">
        <v>83</v>
      </c>
      <c r="C43" s="751"/>
      <c r="D43" s="751"/>
      <c r="E43" s="33"/>
      <c r="F43" s="33"/>
      <c r="G43" s="33"/>
      <c r="H43" s="803" t="s">
        <v>83</v>
      </c>
      <c r="I43" s="751"/>
      <c r="J43" s="751"/>
      <c r="K43" s="33"/>
      <c r="L43" s="33"/>
      <c r="M43" s="33"/>
      <c r="N43" s="34"/>
      <c r="O43" s="862" t="s">
        <v>25</v>
      </c>
      <c r="P43" s="863"/>
      <c r="Q43" s="868">
        <f>IF(SUM(Q31:Q42)&lt;1,"",IF(SUM(Q31:Q42)&lt;31,"Se calificará conjuntamente con el Período Siguiente",IF(SUM(Q31:Q42)&gt;390,"Sólo se puede evaluar máximo 390 días",SUM(Q31:Q42))))</f>
      </c>
      <c r="R43" s="871">
        <f>SUM(R31:R42)</f>
        <v>0</v>
      </c>
      <c r="S43" s="17"/>
    </row>
    <row r="44" spans="2:19" ht="25.5" customHeight="1">
      <c r="B44" s="818"/>
      <c r="C44" s="819"/>
      <c r="D44" s="819"/>
      <c r="E44" s="749"/>
      <c r="F44" s="749"/>
      <c r="G44" s="750"/>
      <c r="H44" s="818"/>
      <c r="I44" s="819"/>
      <c r="J44" s="819"/>
      <c r="K44" s="749"/>
      <c r="L44" s="749"/>
      <c r="M44" s="749"/>
      <c r="N44" s="750"/>
      <c r="O44" s="864"/>
      <c r="P44" s="865"/>
      <c r="Q44" s="869"/>
      <c r="R44" s="872"/>
      <c r="S44" s="17"/>
    </row>
    <row r="45" spans="1:19" ht="15" customHeight="1" thickBot="1">
      <c r="A45" s="1"/>
      <c r="B45" s="804"/>
      <c r="C45" s="753"/>
      <c r="D45" s="753"/>
      <c r="E45" s="104"/>
      <c r="F45" s="104"/>
      <c r="G45" s="104"/>
      <c r="H45" s="804"/>
      <c r="I45" s="753"/>
      <c r="J45" s="753"/>
      <c r="K45" s="104"/>
      <c r="L45" s="104"/>
      <c r="M45" s="104"/>
      <c r="N45" s="38"/>
      <c r="O45" s="866"/>
      <c r="P45" s="867"/>
      <c r="Q45" s="870"/>
      <c r="R45" s="873"/>
      <c r="S45" s="1"/>
    </row>
    <row r="46" spans="1:19" ht="10.5" customHeight="1">
      <c r="A46" s="1"/>
      <c r="B46" s="1"/>
      <c r="C46" s="1"/>
      <c r="D46" s="1"/>
      <c r="E46" s="1"/>
      <c r="F46" s="1"/>
      <c r="G46" s="1"/>
      <c r="H46" s="1"/>
      <c r="I46" s="1"/>
      <c r="J46" s="1"/>
      <c r="K46" s="1"/>
      <c r="L46" s="1"/>
      <c r="M46" s="1"/>
      <c r="N46" s="1"/>
      <c r="O46" s="1"/>
      <c r="P46" s="1"/>
      <c r="Q46" s="1"/>
      <c r="R46" s="1"/>
      <c r="S46" s="1"/>
    </row>
    <row r="47" spans="2:18" ht="15">
      <c r="B47" s="39" t="s">
        <v>41</v>
      </c>
      <c r="C47" s="39"/>
      <c r="D47" s="39"/>
      <c r="E47" s="39"/>
      <c r="F47" s="39"/>
      <c r="G47" s="39"/>
      <c r="H47" s="39"/>
      <c r="I47" s="39"/>
      <c r="J47" s="39"/>
      <c r="K47" s="39"/>
      <c r="L47" s="39"/>
      <c r="M47" s="39"/>
      <c r="N47" s="39"/>
      <c r="O47" s="107"/>
      <c r="P47" s="107"/>
      <c r="Q47" s="107"/>
      <c r="R47" s="87"/>
    </row>
    <row r="48" spans="1:19" ht="6.75" customHeight="1">
      <c r="A48" s="1"/>
      <c r="B48" s="1"/>
      <c r="C48" s="1"/>
      <c r="D48" s="1"/>
      <c r="E48" s="1"/>
      <c r="F48" s="1"/>
      <c r="G48" s="1"/>
      <c r="H48" s="1"/>
      <c r="I48" s="1"/>
      <c r="J48" s="1"/>
      <c r="K48" s="1"/>
      <c r="L48" s="1"/>
      <c r="M48" s="1"/>
      <c r="N48" s="1"/>
      <c r="O48" s="1"/>
      <c r="P48" s="1"/>
      <c r="Q48" s="1"/>
      <c r="R48" s="1"/>
      <c r="S48" s="1"/>
    </row>
    <row r="49" spans="2:18" s="16" customFormat="1" ht="15">
      <c r="B49" s="888" t="s">
        <v>211</v>
      </c>
      <c r="C49" s="888"/>
      <c r="D49" s="888"/>
      <c r="E49" s="888"/>
      <c r="F49" s="888"/>
      <c r="G49" s="888"/>
      <c r="H49" s="888"/>
      <c r="I49" s="888"/>
      <c r="J49" s="888"/>
      <c r="K49" s="888"/>
      <c r="L49" s="888"/>
      <c r="M49" s="888"/>
      <c r="N49" s="888"/>
      <c r="O49" s="888"/>
      <c r="P49" s="888"/>
      <c r="Q49" s="888"/>
      <c r="R49" s="888"/>
    </row>
    <row r="50" s="16" customFormat="1" ht="15" hidden="1"/>
    <row r="51" s="16" customFormat="1" ht="15" hidden="1"/>
    <row r="52" s="16" customFormat="1" ht="15" hidden="1"/>
    <row r="53" s="16" customFormat="1" ht="15" hidden="1"/>
    <row r="54" ht="15" hidden="1">
      <c r="B54" s="7" t="s">
        <v>87</v>
      </c>
    </row>
    <row r="55" spans="2:17" ht="15" hidden="1">
      <c r="B55" s="7" t="s">
        <v>88</v>
      </c>
      <c r="L55" s="1" t="s">
        <v>158</v>
      </c>
      <c r="M55" s="1" t="s">
        <v>159</v>
      </c>
      <c r="N55" s="1" t="s">
        <v>160</v>
      </c>
      <c r="O55" s="92" t="s">
        <v>158</v>
      </c>
      <c r="P55" s="92" t="s">
        <v>159</v>
      </c>
      <c r="Q55" s="92" t="s">
        <v>160</v>
      </c>
    </row>
    <row r="56" spans="2:17" ht="15" hidden="1">
      <c r="B56" s="7" t="s">
        <v>89</v>
      </c>
      <c r="L56" s="96">
        <f>F18</f>
        <v>0</v>
      </c>
      <c r="M56" s="96">
        <f>H18</f>
        <v>0</v>
      </c>
      <c r="N56" s="92">
        <f>J18</f>
        <v>0</v>
      </c>
      <c r="O56" s="96">
        <f>N18</f>
        <v>0</v>
      </c>
      <c r="P56" s="92">
        <f>P18</f>
        <v>0</v>
      </c>
      <c r="Q56" s="96">
        <f>R18</f>
        <v>0</v>
      </c>
    </row>
    <row r="57" spans="2:17" ht="15" hidden="1">
      <c r="B57" s="7" t="s">
        <v>90</v>
      </c>
      <c r="L57" s="1"/>
      <c r="M57" s="1"/>
      <c r="N57" s="1"/>
      <c r="O57" s="1"/>
      <c r="P57" s="1"/>
      <c r="Q57" s="1"/>
    </row>
    <row r="58" spans="12:17" ht="15" hidden="1">
      <c r="L58" s="1"/>
      <c r="M58" s="98" t="s">
        <v>164</v>
      </c>
      <c r="N58" s="1"/>
      <c r="O58" s="1"/>
      <c r="P58" s="98" t="s">
        <v>164</v>
      </c>
      <c r="Q58" s="1"/>
    </row>
    <row r="59" spans="11:17" ht="14.25" customHeight="1" hidden="1">
      <c r="K59" s="3">
        <v>1</v>
      </c>
      <c r="L59" s="3" t="s">
        <v>12</v>
      </c>
      <c r="M59" t="e">
        <f>#VALUE!</f>
        <v>#VALUE!</v>
      </c>
      <c r="N59" s="105"/>
      <c r="O59" s="105"/>
      <c r="P59" s="97" t="e">
        <f>#VALUE!</f>
        <v>#VALUE!</v>
      </c>
      <c r="Q59" s="1"/>
    </row>
    <row r="60" spans="2:12" ht="14.25" customHeight="1" hidden="1">
      <c r="B60" s="7" t="s">
        <v>155</v>
      </c>
      <c r="E60" s="88">
        <f>SUM(R30:R36)</f>
        <v>0</v>
      </c>
      <c r="K60" s="3">
        <v>2</v>
      </c>
      <c r="L60" s="3" t="s">
        <v>13</v>
      </c>
    </row>
    <row r="61" spans="2:16" ht="14.25" customHeight="1" hidden="1">
      <c r="B61" s="7" t="s">
        <v>156</v>
      </c>
      <c r="E61" s="88">
        <f>SUM(R37:R42)</f>
        <v>0</v>
      </c>
      <c r="K61" s="3">
        <v>3</v>
      </c>
      <c r="L61" s="3" t="s">
        <v>14</v>
      </c>
      <c r="M61" s="1" t="s">
        <v>162</v>
      </c>
      <c r="N61" s="1"/>
      <c r="O61" s="1"/>
      <c r="P61" s="1" t="s">
        <v>163</v>
      </c>
    </row>
    <row r="62" spans="2:16" ht="14.25" customHeight="1" hidden="1">
      <c r="B62" s="7" t="s">
        <v>157</v>
      </c>
      <c r="E62" s="88">
        <f>SUM(E60:E61)</f>
        <v>0</v>
      </c>
      <c r="K62" s="3">
        <v>4</v>
      </c>
      <c r="L62" s="3" t="s">
        <v>15</v>
      </c>
      <c r="M62" s="94" t="e">
        <f>DATE(N56,M59,L56)</f>
        <v>#VALUE!</v>
      </c>
      <c r="N62" s="1"/>
      <c r="O62" s="1"/>
      <c r="P62" s="94" t="e">
        <f>DATE(Q56,P59,O56)</f>
        <v>#VALUE!</v>
      </c>
    </row>
    <row r="63" spans="11:12" ht="14.25" customHeight="1" hidden="1">
      <c r="K63" s="3">
        <v>5</v>
      </c>
      <c r="L63" s="3" t="s">
        <v>16</v>
      </c>
    </row>
    <row r="64" spans="2:13" ht="14.25" customHeight="1" hidden="1">
      <c r="B64" s="7" t="s">
        <v>167</v>
      </c>
      <c r="E64" s="7">
        <f>SUM(Q31:Q36)</f>
        <v>0</v>
      </c>
      <c r="K64" s="3">
        <v>6</v>
      </c>
      <c r="L64" s="3" t="s">
        <v>17</v>
      </c>
      <c r="M64" s="7" t="e">
        <f>DAYS360(M62,P62)</f>
        <v>#VALUE!</v>
      </c>
    </row>
    <row r="65" spans="2:12" ht="14.25" customHeight="1" hidden="1">
      <c r="B65" s="7" t="s">
        <v>168</v>
      </c>
      <c r="E65" s="7">
        <f>SUM(Q37:Q42)</f>
        <v>0</v>
      </c>
      <c r="K65" s="3">
        <v>7</v>
      </c>
      <c r="L65" s="3" t="s">
        <v>18</v>
      </c>
    </row>
    <row r="66" spans="2:13" ht="14.25" customHeight="1" hidden="1">
      <c r="B66" s="7" t="s">
        <v>169</v>
      </c>
      <c r="E66" s="7">
        <f>SUM(E64:E65)</f>
        <v>0</v>
      </c>
      <c r="K66" s="3">
        <v>8</v>
      </c>
      <c r="L66" s="3" t="s">
        <v>33</v>
      </c>
      <c r="M66" s="109"/>
    </row>
    <row r="67" spans="11:12" ht="14.25" customHeight="1" hidden="1">
      <c r="K67" s="3">
        <v>9</v>
      </c>
      <c r="L67" s="3" t="s">
        <v>34</v>
      </c>
    </row>
    <row r="68" spans="11:12" ht="14.25" customHeight="1" hidden="1">
      <c r="K68" s="3">
        <v>10</v>
      </c>
      <c r="L68" s="3" t="s">
        <v>19</v>
      </c>
    </row>
    <row r="69" spans="11:12" ht="14.25" customHeight="1" hidden="1">
      <c r="K69" s="3">
        <v>11</v>
      </c>
      <c r="L69" s="3" t="s">
        <v>20</v>
      </c>
    </row>
    <row r="70" spans="11:12" ht="14.25" customHeight="1" hidden="1">
      <c r="K70" s="3">
        <v>12</v>
      </c>
      <c r="L70" s="3" t="s">
        <v>21</v>
      </c>
    </row>
    <row r="71" ht="14.25" customHeight="1" hidden="1">
      <c r="P71" s="110" t="s">
        <v>170</v>
      </c>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formatCells="0" formatColumns="0" formatRows="0" selectLockedCells="1"/>
  <mergeCells count="90">
    <mergeCell ref="B25:G25"/>
    <mergeCell ref="B26:G26"/>
    <mergeCell ref="B27:G27"/>
    <mergeCell ref="B28:M28"/>
    <mergeCell ref="C11:D11"/>
    <mergeCell ref="E11:J11"/>
    <mergeCell ref="K11:M11"/>
    <mergeCell ref="F13:R13"/>
    <mergeCell ref="B14:B15"/>
    <mergeCell ref="C14:D14"/>
    <mergeCell ref="E14:J14"/>
    <mergeCell ref="C16:D16"/>
    <mergeCell ref="E16:J16"/>
    <mergeCell ref="K16:M16"/>
    <mergeCell ref="N16:R16"/>
    <mergeCell ref="B11:B12"/>
    <mergeCell ref="N11:R11"/>
    <mergeCell ref="C12:D12"/>
    <mergeCell ref="E12:J12"/>
    <mergeCell ref="K12:M12"/>
    <mergeCell ref="N12:R12"/>
    <mergeCell ref="B16:B17"/>
    <mergeCell ref="E15:J15"/>
    <mergeCell ref="K15:M15"/>
    <mergeCell ref="N15:R15"/>
    <mergeCell ref="B21:G21"/>
    <mergeCell ref="C17:D17"/>
    <mergeCell ref="B13:E13"/>
    <mergeCell ref="H22:M22"/>
    <mergeCell ref="N22:O22"/>
    <mergeCell ref="B22:G22"/>
    <mergeCell ref="B24:G24"/>
    <mergeCell ref="H23:M23"/>
    <mergeCell ref="N23:O23"/>
    <mergeCell ref="B23:G23"/>
    <mergeCell ref="B20:R20"/>
    <mergeCell ref="H21:M21"/>
    <mergeCell ref="N21:O21"/>
    <mergeCell ref="K14:M14"/>
    <mergeCell ref="N14:R14"/>
    <mergeCell ref="K18:L18"/>
    <mergeCell ref="E17:J17"/>
    <mergeCell ref="K17:M17"/>
    <mergeCell ref="H26:M26"/>
    <mergeCell ref="N26:O26"/>
    <mergeCell ref="H27:M27"/>
    <mergeCell ref="N27:O27"/>
    <mergeCell ref="H24:M24"/>
    <mergeCell ref="N24:O24"/>
    <mergeCell ref="N25:O25"/>
    <mergeCell ref="H25:M25"/>
    <mergeCell ref="B49:R49"/>
    <mergeCell ref="B2:D9"/>
    <mergeCell ref="E2:P3"/>
    <mergeCell ref="E4:P5"/>
    <mergeCell ref="E6:I9"/>
    <mergeCell ref="J6:P6"/>
    <mergeCell ref="J7:N8"/>
    <mergeCell ref="O7:P8"/>
    <mergeCell ref="O9:P9"/>
    <mergeCell ref="Q2:R9"/>
    <mergeCell ref="N28:O28"/>
    <mergeCell ref="O31:O36"/>
    <mergeCell ref="C33:E33"/>
    <mergeCell ref="J33:L33"/>
    <mergeCell ref="B18:D18"/>
    <mergeCell ref="C15:D15"/>
    <mergeCell ref="B30:G30"/>
    <mergeCell ref="H30:N30"/>
    <mergeCell ref="O30:P30"/>
    <mergeCell ref="B41:D41"/>
    <mergeCell ref="E41:G41"/>
    <mergeCell ref="H41:J41"/>
    <mergeCell ref="K41:N41"/>
    <mergeCell ref="J9:N9"/>
    <mergeCell ref="N17:R17"/>
    <mergeCell ref="B43:D45"/>
    <mergeCell ref="H43:J45"/>
    <mergeCell ref="O43:P45"/>
    <mergeCell ref="Q43:Q45"/>
    <mergeCell ref="R43:R45"/>
    <mergeCell ref="O37:O42"/>
    <mergeCell ref="B29:N29"/>
    <mergeCell ref="O29:R29"/>
    <mergeCell ref="E44:G44"/>
    <mergeCell ref="K44:N44"/>
    <mergeCell ref="K38:N38"/>
    <mergeCell ref="B38:D38"/>
    <mergeCell ref="E38:G38"/>
    <mergeCell ref="H38:J38"/>
  </mergeCells>
  <dataValidations count="4">
    <dataValidation type="list" allowBlank="1" showInputMessage="1" showErrorMessage="1" sqref="L35 R18 J18 E35">
      <formula1>Anos</formula1>
    </dataValidation>
    <dataValidation type="list" allowBlank="1" showInputMessage="1" showErrorMessage="1" sqref="K35 P18 H18 D35">
      <formula1>Meses</formula1>
    </dataValidation>
    <dataValidation type="list" allowBlank="1" showInputMessage="1" showErrorMessage="1" sqref="J35 N18 F18 C35">
      <formula1>Dias</formula1>
    </dataValidation>
    <dataValidation type="list" allowBlank="1" showInputMessage="1" showErrorMessage="1" sqref="F13:R13">
      <formula1>$B$54:$B$57</formula1>
    </dataValidation>
  </dataValidations>
  <printOptions/>
  <pageMargins left="0.36" right="0.27" top="0.15748031496062992" bottom="0.15748031496062992" header="0.31496062992125984" footer="0.31496062992125984"/>
  <pageSetup horizontalDpi="300" verticalDpi="300" orientation="landscape" scale="63" r:id="rId4"/>
  <drawing r:id="rId3"/>
  <legacyDrawing r:id="rId2"/>
</worksheet>
</file>

<file path=xl/worksheets/sheet7.xml><?xml version="1.0" encoding="utf-8"?>
<worksheet xmlns="http://schemas.openxmlformats.org/spreadsheetml/2006/main" xmlns:r="http://schemas.openxmlformats.org/officeDocument/2006/relationships">
  <dimension ref="A1:S145"/>
  <sheetViews>
    <sheetView tabSelected="1" zoomScale="75" zoomScaleNormal="75" zoomScalePageLayoutView="0" workbookViewId="0" topLeftCell="B13">
      <pane xSplit="4" ySplit="6" topLeftCell="F19" activePane="bottomRight" state="frozen"/>
      <selection pane="topLeft" activeCell="B13" sqref="B13"/>
      <selection pane="topRight" activeCell="F13" sqref="F13"/>
      <selection pane="bottomLeft" activeCell="B19" sqref="B19"/>
      <selection pane="bottomRight" activeCell="B31" sqref="B31"/>
    </sheetView>
  </sheetViews>
  <sheetFormatPr defaultColWidth="11.421875" defaultRowHeight="14.25" customHeight="1" zeroHeight="1"/>
  <cols>
    <col min="1" max="1" width="0.9921875" style="17" hidden="1" customWidth="1"/>
    <col min="2" max="2" width="15.8515625" style="0" customWidth="1"/>
    <col min="3" max="3" width="17.00390625" style="0" customWidth="1"/>
    <col min="4" max="4" width="12.8515625" style="0" customWidth="1"/>
    <col min="5" max="13" width="11.421875" style="0" customWidth="1"/>
    <col min="14" max="14" width="8.7109375" style="0" customWidth="1"/>
    <col min="15" max="15" width="8.57421875" style="0" customWidth="1"/>
    <col min="16" max="16" width="11.7109375" style="0" customWidth="1"/>
    <col min="17" max="18" width="11.421875" style="0" customWidth="1"/>
    <col min="19" max="19" width="4.140625" style="41" customWidth="1"/>
    <col min="20" max="16384" width="11.421875" style="2" customWidth="1"/>
  </cols>
  <sheetData>
    <row r="1" spans="1:18" s="5" customFormat="1" ht="18.75" customHeight="1">
      <c r="A1" s="1"/>
      <c r="B1" s="488"/>
      <c r="C1" s="489"/>
      <c r="D1" s="490"/>
      <c r="E1" s="496" t="s">
        <v>65</v>
      </c>
      <c r="F1" s="497"/>
      <c r="G1" s="497"/>
      <c r="H1" s="497"/>
      <c r="I1" s="497"/>
      <c r="J1" s="497"/>
      <c r="K1" s="497"/>
      <c r="L1" s="497"/>
      <c r="M1" s="497"/>
      <c r="N1" s="497"/>
      <c r="O1" s="497"/>
      <c r="P1" s="498"/>
      <c r="Q1" s="652"/>
      <c r="R1" s="654"/>
    </row>
    <row r="2" spans="1:18" s="5" customFormat="1" ht="20.25" customHeight="1" thickBot="1">
      <c r="A2" s="1"/>
      <c r="B2" s="491"/>
      <c r="C2" s="492"/>
      <c r="D2" s="493"/>
      <c r="E2" s="499"/>
      <c r="F2" s="500"/>
      <c r="G2" s="500"/>
      <c r="H2" s="500"/>
      <c r="I2" s="500"/>
      <c r="J2" s="500"/>
      <c r="K2" s="500"/>
      <c r="L2" s="500"/>
      <c r="M2" s="500"/>
      <c r="N2" s="500"/>
      <c r="O2" s="500"/>
      <c r="P2" s="501"/>
      <c r="Q2" s="655"/>
      <c r="R2" s="657"/>
    </row>
    <row r="3" spans="1:18" s="5" customFormat="1" ht="12.75" customHeight="1">
      <c r="A3" s="1"/>
      <c r="B3" s="491"/>
      <c r="C3" s="492"/>
      <c r="D3" s="493"/>
      <c r="E3" s="505" t="s">
        <v>121</v>
      </c>
      <c r="F3" s="506"/>
      <c r="G3" s="506"/>
      <c r="H3" s="506"/>
      <c r="I3" s="506"/>
      <c r="J3" s="506"/>
      <c r="K3" s="506"/>
      <c r="L3" s="506"/>
      <c r="M3" s="506"/>
      <c r="N3" s="506"/>
      <c r="O3" s="506"/>
      <c r="P3" s="507"/>
      <c r="Q3" s="655"/>
      <c r="R3" s="657"/>
    </row>
    <row r="4" spans="1:18" s="5" customFormat="1" ht="15" customHeight="1" thickBot="1">
      <c r="A4" s="1"/>
      <c r="B4" s="491"/>
      <c r="C4" s="492"/>
      <c r="D4" s="493"/>
      <c r="E4" s="508"/>
      <c r="F4" s="509"/>
      <c r="G4" s="509"/>
      <c r="H4" s="509"/>
      <c r="I4" s="509"/>
      <c r="J4" s="509"/>
      <c r="K4" s="509"/>
      <c r="L4" s="509"/>
      <c r="M4" s="509"/>
      <c r="N4" s="509"/>
      <c r="O4" s="509"/>
      <c r="P4" s="510"/>
      <c r="Q4" s="655"/>
      <c r="R4" s="657"/>
    </row>
    <row r="5" spans="1:18" s="5" customFormat="1" ht="12.75" customHeight="1" thickBot="1">
      <c r="A5" s="1"/>
      <c r="B5" s="491"/>
      <c r="C5" s="492"/>
      <c r="D5" s="493"/>
      <c r="E5" s="511" t="s">
        <v>58</v>
      </c>
      <c r="F5" s="512"/>
      <c r="G5" s="512"/>
      <c r="H5" s="512"/>
      <c r="I5" s="513"/>
      <c r="J5" s="520" t="s">
        <v>67</v>
      </c>
      <c r="K5" s="521"/>
      <c r="L5" s="521"/>
      <c r="M5" s="521"/>
      <c r="N5" s="521"/>
      <c r="O5" s="521"/>
      <c r="P5" s="522"/>
      <c r="Q5" s="655"/>
      <c r="R5" s="657"/>
    </row>
    <row r="6" spans="1:18" s="5" customFormat="1" ht="12.75" customHeight="1">
      <c r="A6" s="1"/>
      <c r="B6" s="491"/>
      <c r="C6" s="492"/>
      <c r="D6" s="493"/>
      <c r="E6" s="514"/>
      <c r="F6" s="515"/>
      <c r="G6" s="515"/>
      <c r="H6" s="515"/>
      <c r="I6" s="516"/>
      <c r="J6" s="523" t="s">
        <v>59</v>
      </c>
      <c r="K6" s="524"/>
      <c r="L6" s="524"/>
      <c r="M6" s="524"/>
      <c r="N6" s="525"/>
      <c r="O6" s="529" t="s">
        <v>177</v>
      </c>
      <c r="P6" s="530"/>
      <c r="Q6" s="655"/>
      <c r="R6" s="657"/>
    </row>
    <row r="7" spans="1:18" s="5" customFormat="1" ht="12.75" customHeight="1" thickBot="1">
      <c r="A7" s="1"/>
      <c r="B7" s="491"/>
      <c r="C7" s="492"/>
      <c r="D7" s="493"/>
      <c r="E7" s="514"/>
      <c r="F7" s="515"/>
      <c r="G7" s="515"/>
      <c r="H7" s="515"/>
      <c r="I7" s="516"/>
      <c r="J7" s="526"/>
      <c r="K7" s="527"/>
      <c r="L7" s="527"/>
      <c r="M7" s="527"/>
      <c r="N7" s="528"/>
      <c r="O7" s="531"/>
      <c r="P7" s="532"/>
      <c r="Q7" s="655"/>
      <c r="R7" s="657"/>
    </row>
    <row r="8" spans="1:18" s="5" customFormat="1" ht="12.75" customHeight="1" thickBot="1">
      <c r="A8" s="1"/>
      <c r="B8" s="494"/>
      <c r="C8" s="486"/>
      <c r="D8" s="495"/>
      <c r="E8" s="517"/>
      <c r="F8" s="518"/>
      <c r="G8" s="518"/>
      <c r="H8" s="518"/>
      <c r="I8" s="519"/>
      <c r="J8" s="520" t="s">
        <v>60</v>
      </c>
      <c r="K8" s="521"/>
      <c r="L8" s="521"/>
      <c r="M8" s="521"/>
      <c r="N8" s="522"/>
      <c r="O8" s="533">
        <v>4</v>
      </c>
      <c r="P8" s="534"/>
      <c r="Q8" s="658"/>
      <c r="R8" s="660"/>
    </row>
    <row r="9" spans="1:19" s="7" customFormat="1" ht="21.75" customHeight="1" thickBot="1">
      <c r="A9" s="1"/>
      <c r="B9" s="627" t="s">
        <v>8</v>
      </c>
      <c r="C9" s="935" t="s">
        <v>9</v>
      </c>
      <c r="D9" s="936"/>
      <c r="E9" s="643">
        <f>'INF. GRAL Y COMP. LABOR.'!D13</f>
        <v>0</v>
      </c>
      <c r="F9" s="644"/>
      <c r="G9" s="644"/>
      <c r="H9" s="644"/>
      <c r="I9" s="644"/>
      <c r="J9" s="645"/>
      <c r="K9" s="830" t="s">
        <v>10</v>
      </c>
      <c r="L9" s="830"/>
      <c r="M9" s="907"/>
      <c r="N9" s="918">
        <f>'INF. GRAL Y COMP. LABOR.'!D14</f>
        <v>0</v>
      </c>
      <c r="O9" s="644"/>
      <c r="P9" s="644"/>
      <c r="Q9" s="644"/>
      <c r="R9" s="645"/>
      <c r="S9" s="1"/>
    </row>
    <row r="10" spans="1:19" s="7" customFormat="1" ht="39" customHeight="1" thickBot="1">
      <c r="A10" s="1"/>
      <c r="B10" s="628"/>
      <c r="C10" s="340" t="s">
        <v>224</v>
      </c>
      <c r="D10" s="342"/>
      <c r="E10" s="643">
        <f>'INF. GRAL Y COMP. LABOR.'!D15</f>
        <v>0</v>
      </c>
      <c r="F10" s="823"/>
      <c r="G10" s="823"/>
      <c r="H10" s="823"/>
      <c r="I10" s="823"/>
      <c r="J10" s="824"/>
      <c r="K10" s="825" t="s">
        <v>198</v>
      </c>
      <c r="L10" s="826"/>
      <c r="M10" s="955"/>
      <c r="N10" s="952">
        <f>'INF. GRAL Y COMP. LABOR.'!D16</f>
        <v>0</v>
      </c>
      <c r="O10" s="953"/>
      <c r="P10" s="953"/>
      <c r="Q10" s="953"/>
      <c r="R10" s="954"/>
      <c r="S10" s="1"/>
    </row>
    <row r="11" spans="1:19" s="7" customFormat="1" ht="51" customHeight="1" thickBot="1">
      <c r="A11" s="1"/>
      <c r="B11" s="235" t="s">
        <v>84</v>
      </c>
      <c r="C11" s="935" t="s">
        <v>9</v>
      </c>
      <c r="D11" s="936"/>
      <c r="E11" s="859">
        <f>'INF. GRAL Y COMP. LABOR.'!I13</f>
        <v>0</v>
      </c>
      <c r="F11" s="860"/>
      <c r="G11" s="860"/>
      <c r="H11" s="860"/>
      <c r="I11" s="860"/>
      <c r="J11" s="861"/>
      <c r="K11" s="825" t="s">
        <v>10</v>
      </c>
      <c r="L11" s="826"/>
      <c r="M11" s="955"/>
      <c r="N11" s="957">
        <f>'INF. GRAL Y COMP. LABOR.'!I14</f>
        <v>0</v>
      </c>
      <c r="O11" s="916"/>
      <c r="P11" s="916"/>
      <c r="Q11" s="916"/>
      <c r="R11" s="917"/>
      <c r="S11" s="1"/>
    </row>
    <row r="12" spans="1:19" s="7" customFormat="1" ht="39.75" customHeight="1" thickBot="1">
      <c r="A12" s="1"/>
      <c r="B12" s="236"/>
      <c r="C12" s="340" t="s">
        <v>224</v>
      </c>
      <c r="D12" s="342"/>
      <c r="E12" s="859">
        <f>'INF. GRAL Y COMP. LABOR.'!I15</f>
        <v>0</v>
      </c>
      <c r="F12" s="911"/>
      <c r="G12" s="911"/>
      <c r="H12" s="911"/>
      <c r="I12" s="911"/>
      <c r="J12" s="912"/>
      <c r="K12" s="825" t="s">
        <v>198</v>
      </c>
      <c r="L12" s="826"/>
      <c r="M12" s="955"/>
      <c r="N12" s="915">
        <f>'INF. GRAL Y COMP. LABOR.'!I16</f>
        <v>0</v>
      </c>
      <c r="O12" s="916"/>
      <c r="P12" s="916"/>
      <c r="Q12" s="916"/>
      <c r="R12" s="917"/>
      <c r="S12" s="1"/>
    </row>
    <row r="13" spans="1:19" s="7" customFormat="1" ht="35.25" customHeight="1" thickBot="1">
      <c r="A13" s="1"/>
      <c r="B13" s="235" t="s">
        <v>86</v>
      </c>
      <c r="C13" s="935" t="s">
        <v>9</v>
      </c>
      <c r="D13" s="936"/>
      <c r="E13" s="859">
        <f>'INF. GRAL Y COMP. LABOR.'!N13</f>
        <v>0</v>
      </c>
      <c r="F13" s="860"/>
      <c r="G13" s="860"/>
      <c r="H13" s="860"/>
      <c r="I13" s="860"/>
      <c r="J13" s="861"/>
      <c r="K13" s="825" t="s">
        <v>10</v>
      </c>
      <c r="L13" s="826"/>
      <c r="M13" s="955"/>
      <c r="N13" s="957">
        <f>'INF. GRAL Y COMP. LABOR.'!N14:R14</f>
        <v>0</v>
      </c>
      <c r="O13" s="916"/>
      <c r="P13" s="916"/>
      <c r="Q13" s="916"/>
      <c r="R13" s="917"/>
      <c r="S13" s="1"/>
    </row>
    <row r="14" spans="1:19" s="7" customFormat="1" ht="44.25" customHeight="1" thickBot="1">
      <c r="A14" s="1"/>
      <c r="B14" s="236"/>
      <c r="C14" s="340" t="s">
        <v>224</v>
      </c>
      <c r="D14" s="342"/>
      <c r="E14" s="859">
        <f>'INF. GRAL Y COMP. LABOR.'!N15</f>
        <v>0</v>
      </c>
      <c r="F14" s="911"/>
      <c r="G14" s="911"/>
      <c r="H14" s="911"/>
      <c r="I14" s="911"/>
      <c r="J14" s="912"/>
      <c r="K14" s="825" t="s">
        <v>198</v>
      </c>
      <c r="L14" s="826"/>
      <c r="M14" s="955"/>
      <c r="N14" s="915">
        <f>'INF. GRAL Y COMP. LABOR.'!N16:R16</f>
        <v>0</v>
      </c>
      <c r="O14" s="916"/>
      <c r="P14" s="916"/>
      <c r="Q14" s="916"/>
      <c r="R14" s="917"/>
      <c r="S14" s="1"/>
    </row>
    <row r="15" spans="2:18" ht="15" customHeight="1">
      <c r="B15" s="904" t="s">
        <v>49</v>
      </c>
      <c r="C15" s="905"/>
      <c r="D15" s="905"/>
      <c r="E15" s="906"/>
      <c r="F15" s="904" t="s">
        <v>212</v>
      </c>
      <c r="G15" s="905"/>
      <c r="H15" s="905"/>
      <c r="I15" s="906"/>
      <c r="J15" s="904" t="s">
        <v>213</v>
      </c>
      <c r="K15" s="905"/>
      <c r="L15" s="905"/>
      <c r="M15" s="906"/>
      <c r="N15" s="1057" t="s">
        <v>122</v>
      </c>
      <c r="O15" s="1058"/>
      <c r="P15" s="1059"/>
      <c r="Q15" s="1057" t="s">
        <v>123</v>
      </c>
      <c r="R15" s="1059"/>
    </row>
    <row r="16" spans="2:18" ht="15" customHeight="1">
      <c r="B16" s="1066"/>
      <c r="C16" s="1067"/>
      <c r="D16" s="1067"/>
      <c r="E16" s="1068"/>
      <c r="F16" s="1066"/>
      <c r="G16" s="1067"/>
      <c r="H16" s="1067"/>
      <c r="I16" s="1068"/>
      <c r="J16" s="1066"/>
      <c r="K16" s="1067"/>
      <c r="L16" s="1067"/>
      <c r="M16" s="1068"/>
      <c r="N16" s="1060"/>
      <c r="O16" s="1061"/>
      <c r="P16" s="1062"/>
      <c r="Q16" s="1060"/>
      <c r="R16" s="1062"/>
    </row>
    <row r="17" spans="2:18" ht="12.75" customHeight="1">
      <c r="B17" s="1066"/>
      <c r="C17" s="1067"/>
      <c r="D17" s="1067"/>
      <c r="E17" s="1068"/>
      <c r="F17" s="1066"/>
      <c r="G17" s="1067"/>
      <c r="H17" s="1067"/>
      <c r="I17" s="1068"/>
      <c r="J17" s="1066"/>
      <c r="K17" s="1067"/>
      <c r="L17" s="1067"/>
      <c r="M17" s="1068"/>
      <c r="N17" s="1060"/>
      <c r="O17" s="1061"/>
      <c r="P17" s="1062"/>
      <c r="Q17" s="1060"/>
      <c r="R17" s="1062"/>
    </row>
    <row r="18" spans="2:18" ht="15.75" thickBot="1">
      <c r="B18" s="1069"/>
      <c r="C18" s="1070"/>
      <c r="D18" s="1070"/>
      <c r="E18" s="1071"/>
      <c r="F18" s="1069"/>
      <c r="G18" s="1070"/>
      <c r="H18" s="1070"/>
      <c r="I18" s="1071"/>
      <c r="J18" s="1069"/>
      <c r="K18" s="1070"/>
      <c r="L18" s="1070"/>
      <c r="M18" s="1071"/>
      <c r="N18" s="1063"/>
      <c r="O18" s="1064"/>
      <c r="P18" s="1065"/>
      <c r="Q18" s="1063"/>
      <c r="R18" s="1065"/>
    </row>
    <row r="19" spans="2:18" ht="85.5" customHeight="1">
      <c r="B19" s="1008">
        <f>'INF. GRAL Y COMP. LABOR.'!E25</f>
        <v>0</v>
      </c>
      <c r="C19" s="1009"/>
      <c r="D19" s="1009"/>
      <c r="E19" s="1010"/>
      <c r="F19" s="1023"/>
      <c r="G19" s="1024"/>
      <c r="H19" s="1024"/>
      <c r="I19" s="1025"/>
      <c r="J19" s="1008">
        <f>'INF. GRAL Y COMP. LABOR.'!J25</f>
        <v>0</v>
      </c>
      <c r="K19" s="1009"/>
      <c r="L19" s="1009"/>
      <c r="M19" s="1010"/>
      <c r="N19" s="1002">
        <f>'INF. GRAL Y COMP. LABOR.'!N25</f>
        <v>0</v>
      </c>
      <c r="O19" s="1072"/>
      <c r="P19" s="1073"/>
      <c r="Q19" s="1020"/>
      <c r="R19" s="259"/>
    </row>
    <row r="20" spans="2:18" ht="43.5" customHeight="1" thickBot="1">
      <c r="B20" s="1011"/>
      <c r="C20" s="1012"/>
      <c r="D20" s="1012"/>
      <c r="E20" s="1013"/>
      <c r="F20" s="1026"/>
      <c r="G20" s="1027"/>
      <c r="H20" s="1027"/>
      <c r="I20" s="1028"/>
      <c r="J20" s="1011"/>
      <c r="K20" s="1012"/>
      <c r="L20" s="1012"/>
      <c r="M20" s="1013"/>
      <c r="N20" s="1074"/>
      <c r="O20" s="1075"/>
      <c r="P20" s="1076"/>
      <c r="Q20" s="1021"/>
      <c r="R20" s="1022"/>
    </row>
    <row r="21" spans="2:18" ht="104.25" customHeight="1" thickBot="1">
      <c r="B21" s="1008">
        <f>'INF. GRAL Y COMP. LABOR.'!E26</f>
        <v>0</v>
      </c>
      <c r="C21" s="1009"/>
      <c r="D21" s="1009"/>
      <c r="E21" s="1010"/>
      <c r="F21" s="1023"/>
      <c r="G21" s="1024"/>
      <c r="H21" s="1024"/>
      <c r="I21" s="1025"/>
      <c r="J21" s="1008">
        <f>'INF. GRAL Y COMP. LABOR.'!J26</f>
        <v>0</v>
      </c>
      <c r="K21" s="1009"/>
      <c r="L21" s="1009"/>
      <c r="M21" s="1010"/>
      <c r="N21" s="1003">
        <f>'INF. GRAL Y COMP. LABOR.'!N26</f>
        <v>0</v>
      </c>
      <c r="O21" s="1003"/>
      <c r="P21" s="1004"/>
      <c r="Q21" s="1020"/>
      <c r="R21" s="259"/>
    </row>
    <row r="22" spans="2:18" ht="60" customHeight="1" thickBot="1">
      <c r="B22" s="1008">
        <f>'INF. GRAL Y COMP. LABOR.'!E27</f>
        <v>0</v>
      </c>
      <c r="C22" s="1009"/>
      <c r="D22" s="1009"/>
      <c r="E22" s="1010"/>
      <c r="F22" s="1023"/>
      <c r="G22" s="1024"/>
      <c r="H22" s="1024"/>
      <c r="I22" s="1025"/>
      <c r="J22" s="1083">
        <f>'INF. GRAL Y COMP. LABOR.'!J27</f>
        <v>0</v>
      </c>
      <c r="K22" s="1084"/>
      <c r="L22" s="1084"/>
      <c r="M22" s="1085"/>
      <c r="N22" s="1002">
        <f>'INF. GRAL Y COMP. LABOR.'!N27</f>
        <v>0</v>
      </c>
      <c r="O22" s="1003"/>
      <c r="P22" s="1004"/>
      <c r="Q22" s="1021"/>
      <c r="R22" s="1022"/>
    </row>
    <row r="23" spans="2:18" ht="117.75" customHeight="1" thickBot="1">
      <c r="B23" s="1011"/>
      <c r="C23" s="1012"/>
      <c r="D23" s="1012"/>
      <c r="E23" s="1013"/>
      <c r="F23" s="1080"/>
      <c r="G23" s="1081"/>
      <c r="H23" s="1081"/>
      <c r="I23" s="1082"/>
      <c r="J23" s="1086"/>
      <c r="K23" s="1087"/>
      <c r="L23" s="1087"/>
      <c r="M23" s="1088"/>
      <c r="N23" s="1077"/>
      <c r="O23" s="1078"/>
      <c r="P23" s="1079"/>
      <c r="Q23" s="1020"/>
      <c r="R23" s="259"/>
    </row>
    <row r="24" spans="2:18" ht="54" customHeight="1" thickBot="1">
      <c r="B24" s="1008">
        <f>'INF. GRAL Y COMP. LABOR.'!E28</f>
        <v>0</v>
      </c>
      <c r="C24" s="1009"/>
      <c r="D24" s="1009"/>
      <c r="E24" s="1010"/>
      <c r="F24" s="1023"/>
      <c r="G24" s="1024"/>
      <c r="H24" s="1024"/>
      <c r="I24" s="1025"/>
      <c r="J24" s="998">
        <f>'INF. GRAL Y COMP. LABOR.'!J28</f>
        <v>0</v>
      </c>
      <c r="K24" s="999"/>
      <c r="L24" s="999"/>
      <c r="M24" s="999"/>
      <c r="N24" s="1002">
        <f>'INF. GRAL Y COMP. LABOR.'!N28</f>
        <v>0</v>
      </c>
      <c r="O24" s="1003"/>
      <c r="P24" s="1004"/>
      <c r="Q24" s="1021"/>
      <c r="R24" s="1022"/>
    </row>
    <row r="25" spans="2:18" ht="69.75" customHeight="1" thickBot="1">
      <c r="B25" s="1011"/>
      <c r="C25" s="1012"/>
      <c r="D25" s="1012"/>
      <c r="E25" s="1013"/>
      <c r="F25" s="1026"/>
      <c r="G25" s="1027"/>
      <c r="H25" s="1027"/>
      <c r="I25" s="1028"/>
      <c r="J25" s="1000"/>
      <c r="K25" s="1001"/>
      <c r="L25" s="1001"/>
      <c r="M25" s="1001"/>
      <c r="N25" s="1005"/>
      <c r="O25" s="1006"/>
      <c r="P25" s="1007"/>
      <c r="Q25" s="1020"/>
      <c r="R25" s="259"/>
    </row>
    <row r="26" spans="1:19" ht="69" customHeight="1" thickBot="1">
      <c r="A26" s="5"/>
      <c r="B26" s="1008">
        <f>'INF. GRAL Y COMP. LABOR.'!E29</f>
        <v>0</v>
      </c>
      <c r="C26" s="1009"/>
      <c r="D26" s="1009"/>
      <c r="E26" s="1010"/>
      <c r="F26" s="1023"/>
      <c r="G26" s="1024"/>
      <c r="H26" s="1024"/>
      <c r="I26" s="1025"/>
      <c r="J26" s="998">
        <f>'INF. GRAL Y COMP. LABOR.'!J29</f>
        <v>0</v>
      </c>
      <c r="K26" s="999"/>
      <c r="L26" s="999"/>
      <c r="M26" s="999"/>
      <c r="N26" s="1002">
        <f>'INF. GRAL Y COMP. LABOR.'!N29</f>
        <v>0</v>
      </c>
      <c r="O26" s="1003"/>
      <c r="P26" s="1004"/>
      <c r="Q26" s="1021"/>
      <c r="R26" s="1022"/>
      <c r="S26" s="40"/>
    </row>
    <row r="27" spans="1:19" ht="65.25" customHeight="1" thickBot="1">
      <c r="A27" s="5"/>
      <c r="B27" s="1011"/>
      <c r="C27" s="1012"/>
      <c r="D27" s="1012"/>
      <c r="E27" s="1013"/>
      <c r="F27" s="1026"/>
      <c r="G27" s="1027"/>
      <c r="H27" s="1027"/>
      <c r="I27" s="1028"/>
      <c r="J27" s="1000"/>
      <c r="K27" s="1001"/>
      <c r="L27" s="1001"/>
      <c r="M27" s="1001"/>
      <c r="N27" s="1005"/>
      <c r="O27" s="1006"/>
      <c r="P27" s="1007"/>
      <c r="Q27" s="1020"/>
      <c r="R27" s="259"/>
      <c r="S27" s="40"/>
    </row>
    <row r="28" spans="1:19" ht="77.25" customHeight="1">
      <c r="A28" s="5"/>
      <c r="B28" s="1008">
        <f>'INF. GRAL Y COMP. LABOR.'!E30</f>
        <v>0</v>
      </c>
      <c r="C28" s="1009"/>
      <c r="D28" s="1009"/>
      <c r="E28" s="1010"/>
      <c r="F28" s="1023"/>
      <c r="G28" s="1024"/>
      <c r="H28" s="1024"/>
      <c r="I28" s="1025"/>
      <c r="J28" s="1008">
        <f>'INF. GRAL Y COMP. LABOR.'!J30</f>
        <v>0</v>
      </c>
      <c r="K28" s="1009"/>
      <c r="L28" s="1009"/>
      <c r="M28" s="1010"/>
      <c r="N28" s="1002">
        <f>'INF. GRAL Y COMP. LABOR.'!N30</f>
        <v>0</v>
      </c>
      <c r="O28" s="1003"/>
      <c r="P28" s="1004"/>
      <c r="Q28" s="1020"/>
      <c r="R28" s="259"/>
      <c r="S28" s="40"/>
    </row>
    <row r="29" spans="1:19" ht="52.5" customHeight="1" thickBot="1">
      <c r="A29" s="5"/>
      <c r="B29" s="1011"/>
      <c r="C29" s="1012"/>
      <c r="D29" s="1012"/>
      <c r="E29" s="1013"/>
      <c r="F29" s="1026"/>
      <c r="G29" s="1027"/>
      <c r="H29" s="1027"/>
      <c r="I29" s="1028"/>
      <c r="J29" s="1011"/>
      <c r="K29" s="1012"/>
      <c r="L29" s="1012"/>
      <c r="M29" s="1013"/>
      <c r="N29" s="1005"/>
      <c r="O29" s="1006"/>
      <c r="P29" s="1007"/>
      <c r="Q29" s="1021"/>
      <c r="R29" s="1022"/>
      <c r="S29" s="40"/>
    </row>
    <row r="30" spans="1:19" ht="17.25" customHeight="1">
      <c r="A30" s="5"/>
      <c r="B30" s="1054" t="s">
        <v>25</v>
      </c>
      <c r="C30" s="1055"/>
      <c r="D30" s="1055"/>
      <c r="E30" s="1055"/>
      <c r="F30" s="1055"/>
      <c r="G30" s="1055"/>
      <c r="H30" s="1055"/>
      <c r="I30" s="1055"/>
      <c r="J30" s="1055"/>
      <c r="K30" s="1055"/>
      <c r="L30" s="1055"/>
      <c r="M30" s="1056"/>
      <c r="N30" s="1039" t="str">
        <f>IF(SUM(N19:N28)&lt;1%," ",IF(SUM(N19:N28)&gt;100%,"Revisar el porcentaje",SUM(N19:N28)))</f>
        <v> </v>
      </c>
      <c r="O30" s="1040"/>
      <c r="P30" s="1041"/>
      <c r="Q30" s="1048">
        <f>SUM(Q19:R29)</f>
        <v>0</v>
      </c>
      <c r="R30" s="1049"/>
      <c r="S30" s="40"/>
    </row>
    <row r="31" spans="1:19" ht="6" customHeight="1">
      <c r="A31" s="5"/>
      <c r="B31" s="144"/>
      <c r="C31" s="145"/>
      <c r="D31" s="145"/>
      <c r="E31" s="145"/>
      <c r="F31" s="145"/>
      <c r="G31" s="145"/>
      <c r="H31" s="145"/>
      <c r="I31" s="145"/>
      <c r="J31" s="145"/>
      <c r="K31" s="145"/>
      <c r="L31" s="145"/>
      <c r="M31" s="145"/>
      <c r="N31" s="1042"/>
      <c r="O31" s="1043"/>
      <c r="P31" s="1044"/>
      <c r="Q31" s="1050"/>
      <c r="R31" s="1051"/>
      <c r="S31" s="40"/>
    </row>
    <row r="32" spans="1:19" ht="7.5" customHeight="1" thickBot="1">
      <c r="A32" s="5"/>
      <c r="B32" s="146"/>
      <c r="C32" s="147"/>
      <c r="D32" s="147"/>
      <c r="E32" s="147"/>
      <c r="F32" s="147"/>
      <c r="G32" s="147"/>
      <c r="H32" s="147"/>
      <c r="I32" s="147"/>
      <c r="J32" s="147"/>
      <c r="K32" s="147"/>
      <c r="L32" s="147"/>
      <c r="M32" s="147"/>
      <c r="N32" s="1045"/>
      <c r="O32" s="1046"/>
      <c r="P32" s="1047"/>
      <c r="Q32" s="1052"/>
      <c r="R32" s="1053"/>
      <c r="S32" s="40"/>
    </row>
    <row r="33" spans="1:19" ht="15.75" customHeight="1" thickBot="1">
      <c r="A33" s="5"/>
      <c r="B33" s="1029" t="s">
        <v>93</v>
      </c>
      <c r="C33" s="1018"/>
      <c r="D33" s="1018"/>
      <c r="E33" s="1018"/>
      <c r="F33" s="1018"/>
      <c r="G33" s="1018"/>
      <c r="H33" s="1018"/>
      <c r="I33" s="1018"/>
      <c r="J33" s="1018"/>
      <c r="K33" s="1018"/>
      <c r="L33" s="1018"/>
      <c r="M33" s="1018"/>
      <c r="N33" s="1018"/>
      <c r="O33" s="1019"/>
      <c r="P33" s="1030" t="s">
        <v>94</v>
      </c>
      <c r="Q33" s="1031"/>
      <c r="R33" s="1032"/>
      <c r="S33" s="40"/>
    </row>
    <row r="34" spans="1:19" ht="12" customHeight="1">
      <c r="A34" s="5"/>
      <c r="B34" s="937"/>
      <c r="C34" s="938"/>
      <c r="D34" s="938"/>
      <c r="E34" s="938"/>
      <c r="F34" s="938"/>
      <c r="G34" s="938"/>
      <c r="H34" s="938"/>
      <c r="I34" s="938"/>
      <c r="J34" s="938"/>
      <c r="K34" s="938"/>
      <c r="L34" s="938"/>
      <c r="M34" s="938"/>
      <c r="N34" s="938"/>
      <c r="O34" s="939"/>
      <c r="P34" s="1033"/>
      <c r="Q34" s="1034"/>
      <c r="R34" s="1035"/>
      <c r="S34" s="40"/>
    </row>
    <row r="35" spans="1:19" ht="7.5" customHeight="1" thickBot="1">
      <c r="A35" s="5"/>
      <c r="B35" s="940"/>
      <c r="C35" s="941"/>
      <c r="D35" s="941"/>
      <c r="E35" s="941"/>
      <c r="F35" s="941"/>
      <c r="G35" s="941"/>
      <c r="H35" s="941"/>
      <c r="I35" s="941"/>
      <c r="J35" s="941"/>
      <c r="K35" s="941"/>
      <c r="L35" s="941"/>
      <c r="M35" s="941"/>
      <c r="N35" s="941"/>
      <c r="O35" s="942"/>
      <c r="P35" s="1036"/>
      <c r="Q35" s="1037"/>
      <c r="R35" s="1038"/>
      <c r="S35" s="40"/>
    </row>
    <row r="36" spans="1:19" ht="9.75" customHeight="1">
      <c r="A36" s="5"/>
      <c r="B36" s="940"/>
      <c r="C36" s="941"/>
      <c r="D36" s="941"/>
      <c r="E36" s="941"/>
      <c r="F36" s="941"/>
      <c r="G36" s="941"/>
      <c r="H36" s="941"/>
      <c r="I36" s="941"/>
      <c r="J36" s="941"/>
      <c r="K36" s="941"/>
      <c r="L36" s="941"/>
      <c r="M36" s="941"/>
      <c r="N36" s="941"/>
      <c r="O36" s="942"/>
      <c r="P36" s="946"/>
      <c r="Q36" s="947"/>
      <c r="R36" s="948"/>
      <c r="S36" s="40"/>
    </row>
    <row r="37" spans="1:19" ht="3" customHeight="1" thickBot="1">
      <c r="A37" s="5"/>
      <c r="B37" s="940"/>
      <c r="C37" s="941"/>
      <c r="D37" s="941"/>
      <c r="E37" s="941"/>
      <c r="F37" s="941"/>
      <c r="G37" s="941"/>
      <c r="H37" s="941"/>
      <c r="I37" s="941"/>
      <c r="J37" s="941"/>
      <c r="K37" s="941"/>
      <c r="L37" s="941"/>
      <c r="M37" s="941"/>
      <c r="N37" s="941"/>
      <c r="O37" s="942"/>
      <c r="P37" s="949"/>
      <c r="Q37" s="950"/>
      <c r="R37" s="951"/>
      <c r="S37" s="40"/>
    </row>
    <row r="38" spans="1:19" ht="13.5" customHeight="1" thickBot="1">
      <c r="A38" s="5"/>
      <c r="B38" s="940"/>
      <c r="C38" s="941"/>
      <c r="D38" s="941"/>
      <c r="E38" s="941"/>
      <c r="F38" s="941"/>
      <c r="G38" s="941"/>
      <c r="H38" s="941"/>
      <c r="I38" s="941"/>
      <c r="J38" s="941"/>
      <c r="K38" s="941"/>
      <c r="L38" s="941"/>
      <c r="M38" s="941"/>
      <c r="N38" s="941"/>
      <c r="O38" s="942"/>
      <c r="P38" s="73" t="s">
        <v>2</v>
      </c>
      <c r="Q38" s="73" t="s">
        <v>3</v>
      </c>
      <c r="R38" s="73" t="s">
        <v>4</v>
      </c>
      <c r="S38" s="40"/>
    </row>
    <row r="39" spans="1:19" ht="10.5" customHeight="1" thickBot="1">
      <c r="A39" s="5"/>
      <c r="B39" s="943"/>
      <c r="C39" s="944"/>
      <c r="D39" s="944"/>
      <c r="E39" s="944"/>
      <c r="F39" s="944"/>
      <c r="G39" s="944"/>
      <c r="H39" s="944"/>
      <c r="I39" s="944"/>
      <c r="J39" s="944"/>
      <c r="K39" s="944"/>
      <c r="L39" s="944"/>
      <c r="M39" s="944"/>
      <c r="N39" s="944"/>
      <c r="O39" s="945"/>
      <c r="P39" s="30"/>
      <c r="Q39" s="30"/>
      <c r="R39" s="24"/>
      <c r="S39" s="40"/>
    </row>
    <row r="40" spans="1:19" ht="16.5" thickBot="1">
      <c r="A40" s="42"/>
      <c r="B40" s="1016" t="s">
        <v>95</v>
      </c>
      <c r="C40" s="1017"/>
      <c r="D40" s="1017"/>
      <c r="E40" s="1017"/>
      <c r="F40" s="1017"/>
      <c r="G40" s="1017"/>
      <c r="H40" s="1017"/>
      <c r="I40" s="1017"/>
      <c r="J40" s="1017"/>
      <c r="K40" s="1017"/>
      <c r="L40" s="1017"/>
      <c r="M40" s="1017"/>
      <c r="N40" s="1017"/>
      <c r="O40" s="1017"/>
      <c r="P40" s="1017"/>
      <c r="Q40" s="1018"/>
      <c r="R40" s="1019"/>
      <c r="S40" s="43"/>
    </row>
    <row r="41" spans="1:19" ht="12.75" customHeight="1" thickBot="1">
      <c r="A41" s="42"/>
      <c r="B41" s="993" t="s">
        <v>96</v>
      </c>
      <c r="C41" s="994"/>
      <c r="D41" s="994"/>
      <c r="E41" s="44"/>
      <c r="F41" s="44"/>
      <c r="G41" s="45"/>
      <c r="H41" s="45"/>
      <c r="I41" s="46"/>
      <c r="J41" s="947" t="s">
        <v>97</v>
      </c>
      <c r="K41" s="947"/>
      <c r="L41" s="44"/>
      <c r="M41" s="44"/>
      <c r="N41" s="44"/>
      <c r="O41" s="47"/>
      <c r="P41" s="48"/>
      <c r="Q41" s="985" t="s">
        <v>98</v>
      </c>
      <c r="R41" s="986"/>
      <c r="S41" s="43"/>
    </row>
    <row r="42" spans="1:19" ht="12" customHeight="1" thickBot="1">
      <c r="A42" s="42"/>
      <c r="B42" s="995"/>
      <c r="C42" s="996"/>
      <c r="D42" s="996"/>
      <c r="E42" s="49"/>
      <c r="F42" s="49"/>
      <c r="G42" s="50"/>
      <c r="H42" s="50"/>
      <c r="I42" s="51"/>
      <c r="J42" s="997"/>
      <c r="K42" s="997"/>
      <c r="L42" s="49"/>
      <c r="M42" s="49"/>
      <c r="N42" s="49"/>
      <c r="O42" s="52"/>
      <c r="P42" s="53"/>
      <c r="Q42" s="151" t="s">
        <v>99</v>
      </c>
      <c r="R42" s="30"/>
      <c r="S42" s="43"/>
    </row>
    <row r="43" spans="1:19" ht="10.5" customHeight="1" thickBot="1">
      <c r="A43" s="42"/>
      <c r="B43" s="995"/>
      <c r="C43" s="996"/>
      <c r="D43" s="996"/>
      <c r="E43" s="54"/>
      <c r="F43" s="54"/>
      <c r="G43" s="55"/>
      <c r="H43" s="55"/>
      <c r="I43" s="56"/>
      <c r="J43" s="997"/>
      <c r="K43" s="997"/>
      <c r="L43" s="54"/>
      <c r="M43" s="54"/>
      <c r="N43" s="54"/>
      <c r="O43" s="57"/>
      <c r="P43" s="58"/>
      <c r="Q43" s="151" t="s">
        <v>100</v>
      </c>
      <c r="R43" s="30"/>
      <c r="S43" s="43"/>
    </row>
    <row r="44" spans="1:19" ht="9" customHeight="1">
      <c r="A44" s="42"/>
      <c r="B44" s="148"/>
      <c r="C44" s="149"/>
      <c r="D44" s="149"/>
      <c r="E44" s="54"/>
      <c r="F44" s="54"/>
      <c r="G44" s="55"/>
      <c r="H44" s="55"/>
      <c r="I44" s="56"/>
      <c r="J44" s="150"/>
      <c r="K44" s="150"/>
      <c r="L44" s="54"/>
      <c r="M44" s="54"/>
      <c r="N44" s="54"/>
      <c r="O44" s="57"/>
      <c r="P44" s="58"/>
      <c r="Q44" s="977"/>
      <c r="R44" s="978"/>
      <c r="S44" s="43"/>
    </row>
    <row r="45" spans="1:19" ht="4.5" customHeight="1" thickBot="1">
      <c r="A45" s="42"/>
      <c r="B45" s="148"/>
      <c r="C45" s="149"/>
      <c r="D45" s="149"/>
      <c r="E45" s="54"/>
      <c r="F45" s="54"/>
      <c r="G45" s="55"/>
      <c r="H45" s="55"/>
      <c r="I45" s="56"/>
      <c r="J45" s="150"/>
      <c r="K45" s="150"/>
      <c r="L45" s="54"/>
      <c r="M45" s="54"/>
      <c r="N45" s="54"/>
      <c r="O45" s="57"/>
      <c r="P45" s="58"/>
      <c r="Q45" s="979"/>
      <c r="R45" s="980"/>
      <c r="S45" s="43"/>
    </row>
    <row r="46" spans="1:19" ht="10.5" customHeight="1" thickBot="1">
      <c r="A46" s="42"/>
      <c r="B46" s="995" t="s">
        <v>81</v>
      </c>
      <c r="C46" s="996"/>
      <c r="D46" s="996"/>
      <c r="E46" s="54"/>
      <c r="F46" s="54"/>
      <c r="G46" s="55"/>
      <c r="H46" s="55"/>
      <c r="I46" s="56"/>
      <c r="J46" s="997" t="s">
        <v>82</v>
      </c>
      <c r="K46" s="997"/>
      <c r="L46" s="54"/>
      <c r="M46" s="54"/>
      <c r="N46" s="54"/>
      <c r="O46" s="57"/>
      <c r="P46" s="58"/>
      <c r="Q46" s="962"/>
      <c r="R46" s="963"/>
      <c r="S46" s="43"/>
    </row>
    <row r="47" spans="1:19" ht="12.75" customHeight="1">
      <c r="A47" s="42"/>
      <c r="B47" s="995"/>
      <c r="C47" s="996"/>
      <c r="D47" s="996"/>
      <c r="E47" s="59"/>
      <c r="F47" s="59"/>
      <c r="G47" s="50"/>
      <c r="H47" s="50"/>
      <c r="I47" s="51"/>
      <c r="J47" s="997"/>
      <c r="K47" s="997"/>
      <c r="L47" s="59"/>
      <c r="M47" s="59"/>
      <c r="N47" s="59"/>
      <c r="O47" s="52"/>
      <c r="P47" s="53"/>
      <c r="Q47" s="964" t="s">
        <v>101</v>
      </c>
      <c r="R47" s="965"/>
      <c r="S47" s="43"/>
    </row>
    <row r="48" spans="1:19" ht="15.75" thickBot="1">
      <c r="A48" s="42"/>
      <c r="B48" s="1014"/>
      <c r="C48" s="1015"/>
      <c r="D48" s="1015"/>
      <c r="E48" s="60"/>
      <c r="F48" s="60"/>
      <c r="G48" s="61"/>
      <c r="H48" s="61"/>
      <c r="I48" s="62"/>
      <c r="J48" s="950"/>
      <c r="K48" s="950"/>
      <c r="L48" s="60"/>
      <c r="M48" s="60"/>
      <c r="N48" s="60"/>
      <c r="O48" s="63"/>
      <c r="P48" s="64"/>
      <c r="Q48" s="966"/>
      <c r="R48" s="967"/>
      <c r="S48" s="43"/>
    </row>
    <row r="49" spans="1:19" ht="14.25" customHeight="1" thickBot="1">
      <c r="A49" s="42"/>
      <c r="B49" s="968" t="s">
        <v>102</v>
      </c>
      <c r="C49" s="969"/>
      <c r="D49" s="969"/>
      <c r="E49" s="969"/>
      <c r="F49" s="969"/>
      <c r="G49" s="969"/>
      <c r="H49" s="969"/>
      <c r="I49" s="969"/>
      <c r="J49" s="969"/>
      <c r="K49" s="969"/>
      <c r="L49" s="969"/>
      <c r="M49" s="969"/>
      <c r="N49" s="969"/>
      <c r="O49" s="969"/>
      <c r="P49" s="969"/>
      <c r="Q49" s="969"/>
      <c r="R49" s="970"/>
      <c r="S49" s="43"/>
    </row>
    <row r="50" spans="1:19" ht="15.75" thickBot="1">
      <c r="A50" s="42"/>
      <c r="B50" s="984" t="s">
        <v>103</v>
      </c>
      <c r="C50" s="985"/>
      <c r="D50" s="985"/>
      <c r="E50" s="985"/>
      <c r="F50" s="985"/>
      <c r="G50" s="985"/>
      <c r="H50" s="985"/>
      <c r="I50" s="985"/>
      <c r="J50" s="985" t="s">
        <v>104</v>
      </c>
      <c r="K50" s="985"/>
      <c r="L50" s="985"/>
      <c r="M50" s="985"/>
      <c r="N50" s="985"/>
      <c r="O50" s="985"/>
      <c r="P50" s="985"/>
      <c r="Q50" s="985"/>
      <c r="R50" s="986"/>
      <c r="S50" s="43"/>
    </row>
    <row r="51" spans="2:18" ht="9.75" customHeight="1" thickBot="1">
      <c r="B51" s="958" t="s">
        <v>105</v>
      </c>
      <c r="C51" s="959"/>
      <c r="D51" s="718"/>
      <c r="E51" s="981" t="s">
        <v>106</v>
      </c>
      <c r="F51" s="720"/>
      <c r="G51" s="984" t="s">
        <v>107</v>
      </c>
      <c r="H51" s="985"/>
      <c r="I51" s="985"/>
      <c r="J51" s="958" t="s">
        <v>105</v>
      </c>
      <c r="K51" s="959"/>
      <c r="L51" s="718"/>
      <c r="M51" s="981" t="s">
        <v>106</v>
      </c>
      <c r="N51" s="720"/>
      <c r="O51" s="984" t="s">
        <v>107</v>
      </c>
      <c r="P51" s="985"/>
      <c r="Q51" s="985"/>
      <c r="R51" s="986"/>
    </row>
    <row r="52" spans="2:18" ht="15.75" thickBot="1">
      <c r="B52" s="960"/>
      <c r="C52" s="961"/>
      <c r="D52" s="719"/>
      <c r="E52" s="982"/>
      <c r="F52" s="721"/>
      <c r="G52" s="987"/>
      <c r="H52" s="988"/>
      <c r="I52" s="988"/>
      <c r="J52" s="960"/>
      <c r="K52" s="961"/>
      <c r="L52" s="719"/>
      <c r="M52" s="982"/>
      <c r="N52" s="721"/>
      <c r="O52" s="971"/>
      <c r="P52" s="972"/>
      <c r="Q52" s="972"/>
      <c r="R52" s="973"/>
    </row>
    <row r="53" spans="2:18" ht="10.5" customHeight="1">
      <c r="B53" s="958" t="s">
        <v>108</v>
      </c>
      <c r="C53" s="959"/>
      <c r="D53" s="718"/>
      <c r="E53" s="982"/>
      <c r="F53" s="721"/>
      <c r="G53" s="989"/>
      <c r="H53" s="990"/>
      <c r="I53" s="990"/>
      <c r="J53" s="958" t="s">
        <v>108</v>
      </c>
      <c r="K53" s="959"/>
      <c r="L53" s="718"/>
      <c r="M53" s="982"/>
      <c r="N53" s="721"/>
      <c r="O53" s="971"/>
      <c r="P53" s="972"/>
      <c r="Q53" s="972"/>
      <c r="R53" s="973"/>
    </row>
    <row r="54" spans="2:18" ht="10.5" customHeight="1" thickBot="1">
      <c r="B54" s="960"/>
      <c r="C54" s="961"/>
      <c r="D54" s="719"/>
      <c r="E54" s="982"/>
      <c r="F54" s="721"/>
      <c r="G54" s="989"/>
      <c r="H54" s="990"/>
      <c r="I54" s="990"/>
      <c r="J54" s="960"/>
      <c r="K54" s="961"/>
      <c r="L54" s="719"/>
      <c r="M54" s="982"/>
      <c r="N54" s="721"/>
      <c r="O54" s="971"/>
      <c r="P54" s="972"/>
      <c r="Q54" s="972"/>
      <c r="R54" s="973"/>
    </row>
    <row r="55" spans="2:18" ht="11.25" customHeight="1">
      <c r="B55" s="958" t="s">
        <v>109</v>
      </c>
      <c r="C55" s="959"/>
      <c r="D55" s="718"/>
      <c r="E55" s="982"/>
      <c r="F55" s="721"/>
      <c r="G55" s="989"/>
      <c r="H55" s="990"/>
      <c r="I55" s="990"/>
      <c r="J55" s="958" t="s">
        <v>109</v>
      </c>
      <c r="K55" s="959"/>
      <c r="L55" s="718"/>
      <c r="M55" s="982"/>
      <c r="N55" s="721"/>
      <c r="O55" s="971"/>
      <c r="P55" s="972"/>
      <c r="Q55" s="972"/>
      <c r="R55" s="973"/>
    </row>
    <row r="56" spans="2:18" ht="9.75" customHeight="1" thickBot="1">
      <c r="B56" s="960"/>
      <c r="C56" s="961"/>
      <c r="D56" s="719"/>
      <c r="E56" s="983"/>
      <c r="F56" s="722"/>
      <c r="G56" s="991"/>
      <c r="H56" s="992"/>
      <c r="I56" s="992"/>
      <c r="J56" s="960"/>
      <c r="K56" s="961"/>
      <c r="L56" s="719"/>
      <c r="M56" s="983"/>
      <c r="N56" s="722"/>
      <c r="O56" s="974"/>
      <c r="P56" s="975"/>
      <c r="Q56" s="975"/>
      <c r="R56" s="976"/>
    </row>
    <row r="57" spans="2:18" ht="11.25" customHeight="1">
      <c r="B57" s="646" t="s">
        <v>110</v>
      </c>
      <c r="C57" s="647"/>
      <c r="D57" s="647"/>
      <c r="E57" s="648"/>
      <c r="F57" s="65"/>
      <c r="G57" s="65"/>
      <c r="H57" s="65"/>
      <c r="I57" s="66"/>
      <c r="J57" s="646" t="s">
        <v>110</v>
      </c>
      <c r="K57" s="647"/>
      <c r="L57" s="647"/>
      <c r="M57" s="648"/>
      <c r="N57" s="635"/>
      <c r="O57" s="636"/>
      <c r="P57" s="636"/>
      <c r="Q57" s="636"/>
      <c r="R57" s="637"/>
    </row>
    <row r="58" spans="2:18" ht="10.5" customHeight="1" thickBot="1">
      <c r="B58" s="649"/>
      <c r="C58" s="650"/>
      <c r="D58" s="650"/>
      <c r="E58" s="651"/>
      <c r="F58" s="67"/>
      <c r="G58" s="67"/>
      <c r="H58" s="67"/>
      <c r="I58" s="68"/>
      <c r="J58" s="649"/>
      <c r="K58" s="650"/>
      <c r="L58" s="650"/>
      <c r="M58" s="651"/>
      <c r="N58" s="638"/>
      <c r="O58" s="639"/>
      <c r="P58" s="639"/>
      <c r="Q58" s="639"/>
      <c r="R58" s="640"/>
    </row>
    <row r="59" spans="2:18" ht="8.25" customHeight="1">
      <c r="B59" s="646" t="s">
        <v>111</v>
      </c>
      <c r="C59" s="647"/>
      <c r="D59" s="647"/>
      <c r="E59" s="648"/>
      <c r="F59" s="69"/>
      <c r="G59" s="69"/>
      <c r="H59" s="69"/>
      <c r="I59" s="70"/>
      <c r="J59" s="646" t="s">
        <v>111</v>
      </c>
      <c r="K59" s="647"/>
      <c r="L59" s="647"/>
      <c r="M59" s="648"/>
      <c r="N59" s="723"/>
      <c r="O59" s="724"/>
      <c r="P59" s="724"/>
      <c r="Q59" s="724"/>
      <c r="R59" s="725"/>
    </row>
    <row r="60" spans="2:18" ht="13.5" customHeight="1" thickBot="1">
      <c r="B60" s="649"/>
      <c r="C60" s="650"/>
      <c r="D60" s="650"/>
      <c r="E60" s="651"/>
      <c r="F60" s="71"/>
      <c r="G60" s="71"/>
      <c r="H60" s="71"/>
      <c r="I60" s="72"/>
      <c r="J60" s="649"/>
      <c r="K60" s="650"/>
      <c r="L60" s="650"/>
      <c r="M60" s="651"/>
      <c r="N60" s="726"/>
      <c r="O60" s="727"/>
      <c r="P60" s="727"/>
      <c r="Q60" s="727"/>
      <c r="R60" s="728"/>
    </row>
    <row r="61" spans="2:18" ht="10.5" customHeight="1">
      <c r="B61" s="629" t="s">
        <v>112</v>
      </c>
      <c r="C61" s="630"/>
      <c r="D61" s="630"/>
      <c r="E61" s="631"/>
      <c r="F61" s="65"/>
      <c r="G61" s="65"/>
      <c r="H61" s="65"/>
      <c r="I61" s="66"/>
      <c r="J61" s="629" t="s">
        <v>112</v>
      </c>
      <c r="K61" s="630"/>
      <c r="L61" s="630"/>
      <c r="M61" s="631"/>
      <c r="N61" s="635"/>
      <c r="O61" s="636"/>
      <c r="P61" s="636"/>
      <c r="Q61" s="636"/>
      <c r="R61" s="637"/>
    </row>
    <row r="62" spans="2:18" ht="15.75" thickBot="1">
      <c r="B62" s="632"/>
      <c r="C62" s="633"/>
      <c r="D62" s="633"/>
      <c r="E62" s="634"/>
      <c r="F62" s="67"/>
      <c r="G62" s="67"/>
      <c r="H62" s="67"/>
      <c r="I62" s="68"/>
      <c r="J62" s="632"/>
      <c r="K62" s="633"/>
      <c r="L62" s="633"/>
      <c r="M62" s="634"/>
      <c r="N62" s="638"/>
      <c r="O62" s="639"/>
      <c r="P62" s="639"/>
      <c r="Q62" s="639"/>
      <c r="R62" s="640"/>
    </row>
    <row r="63" spans="2:18" ht="12.75" customHeight="1">
      <c r="B63" s="629" t="s">
        <v>113</v>
      </c>
      <c r="C63" s="630"/>
      <c r="D63" s="630"/>
      <c r="E63" s="631"/>
      <c r="F63" s="69"/>
      <c r="G63" s="69"/>
      <c r="H63" s="69"/>
      <c r="I63" s="70"/>
      <c r="J63" s="629" t="s">
        <v>113</v>
      </c>
      <c r="K63" s="630"/>
      <c r="L63" s="630"/>
      <c r="M63" s="631"/>
      <c r="N63" s="723"/>
      <c r="O63" s="724"/>
      <c r="P63" s="724"/>
      <c r="Q63" s="724"/>
      <c r="R63" s="725"/>
    </row>
    <row r="64" spans="2:18" ht="15.75" thickBot="1">
      <c r="B64" s="632"/>
      <c r="C64" s="633"/>
      <c r="D64" s="633"/>
      <c r="E64" s="634"/>
      <c r="F64" s="71"/>
      <c r="G64" s="71"/>
      <c r="H64" s="71"/>
      <c r="I64" s="72"/>
      <c r="J64" s="632"/>
      <c r="K64" s="633"/>
      <c r="L64" s="633"/>
      <c r="M64" s="634"/>
      <c r="N64" s="726"/>
      <c r="O64" s="727"/>
      <c r="P64" s="727"/>
      <c r="Q64" s="727"/>
      <c r="R64" s="728"/>
    </row>
    <row r="65" spans="2:18" ht="15.75" thickBot="1">
      <c r="B65" s="715" t="s">
        <v>114</v>
      </c>
      <c r="C65" s="716"/>
      <c r="D65" s="716"/>
      <c r="E65" s="716"/>
      <c r="F65" s="716"/>
      <c r="G65" s="716"/>
      <c r="H65" s="716"/>
      <c r="I65" s="716"/>
      <c r="J65" s="716"/>
      <c r="K65" s="716"/>
      <c r="L65" s="716"/>
      <c r="M65" s="716"/>
      <c r="N65" s="716"/>
      <c r="O65" s="716"/>
      <c r="P65" s="716"/>
      <c r="Q65" s="716"/>
      <c r="R65" s="717"/>
    </row>
    <row r="66" spans="1:18" s="41" customFormat="1" ht="11.25" customHeight="1">
      <c r="A66" s="17"/>
      <c r="B66" s="687" t="s">
        <v>115</v>
      </c>
      <c r="C66" s="688"/>
      <c r="D66" s="688"/>
      <c r="E66" s="635"/>
      <c r="F66" s="637"/>
      <c r="G66" s="693" t="s">
        <v>116</v>
      </c>
      <c r="H66" s="694"/>
      <c r="I66" s="695"/>
      <c r="J66" s="652"/>
      <c r="K66" s="653"/>
      <c r="L66" s="654"/>
      <c r="M66" s="694" t="s">
        <v>113</v>
      </c>
      <c r="N66" s="694"/>
      <c r="O66" s="695"/>
      <c r="P66" s="652"/>
      <c r="Q66" s="653"/>
      <c r="R66" s="654"/>
    </row>
    <row r="67" spans="1:18" s="41" customFormat="1" ht="15.75" thickBot="1">
      <c r="A67" s="17"/>
      <c r="B67" s="690"/>
      <c r="C67" s="691"/>
      <c r="D67" s="691"/>
      <c r="E67" s="638"/>
      <c r="F67" s="640"/>
      <c r="G67" s="696"/>
      <c r="H67" s="697"/>
      <c r="I67" s="698"/>
      <c r="J67" s="658"/>
      <c r="K67" s="659"/>
      <c r="L67" s="660"/>
      <c r="M67" s="697"/>
      <c r="N67" s="697"/>
      <c r="O67" s="698"/>
      <c r="P67" s="658"/>
      <c r="Q67" s="659"/>
      <c r="R67" s="660"/>
    </row>
    <row r="68" spans="1:18" s="41" customFormat="1" ht="15">
      <c r="A68" s="17"/>
      <c r="B68" s="5"/>
      <c r="C68" s="5"/>
      <c r="D68" s="5"/>
      <c r="E68" s="5"/>
      <c r="F68" s="5"/>
      <c r="G68" s="5"/>
      <c r="H68" s="5"/>
      <c r="I68" s="5"/>
      <c r="J68" s="5"/>
      <c r="K68" s="5"/>
      <c r="L68" s="5"/>
      <c r="M68" s="5"/>
      <c r="N68" s="5"/>
      <c r="O68" s="5"/>
      <c r="P68" s="5"/>
      <c r="Q68" s="5"/>
      <c r="R68" s="5"/>
    </row>
    <row r="69" spans="1:18" s="41" customFormat="1" ht="15">
      <c r="A69" s="17"/>
      <c r="B69" s="956" t="s">
        <v>217</v>
      </c>
      <c r="C69" s="956"/>
      <c r="D69" s="956"/>
      <c r="E69" s="956"/>
      <c r="F69" s="956"/>
      <c r="G69" s="956"/>
      <c r="H69" s="956"/>
      <c r="I69" s="956"/>
      <c r="J69" s="956"/>
      <c r="K69" s="956"/>
      <c r="L69" s="956"/>
      <c r="M69" s="956"/>
      <c r="N69" s="956"/>
      <c r="O69" s="956"/>
      <c r="P69" s="956"/>
      <c r="Q69" s="956"/>
      <c r="R69" s="956"/>
    </row>
    <row r="70" spans="1:18" s="41" customFormat="1" ht="15" hidden="1">
      <c r="A70" s="17"/>
      <c r="B70"/>
      <c r="C70"/>
      <c r="D70"/>
      <c r="E70"/>
      <c r="F70"/>
      <c r="G70"/>
      <c r="H70"/>
      <c r="I70"/>
      <c r="J70"/>
      <c r="K70"/>
      <c r="L70"/>
      <c r="M70"/>
      <c r="N70"/>
      <c r="O70"/>
      <c r="P70"/>
      <c r="Q70"/>
      <c r="R70"/>
    </row>
    <row r="71" spans="1:18" s="41" customFormat="1" ht="15" hidden="1">
      <c r="A71" s="17"/>
      <c r="B71"/>
      <c r="C71"/>
      <c r="D71"/>
      <c r="E71"/>
      <c r="F71"/>
      <c r="G71"/>
      <c r="H71"/>
      <c r="I71"/>
      <c r="J71"/>
      <c r="K71"/>
      <c r="L71"/>
      <c r="M71"/>
      <c r="N71"/>
      <c r="O71"/>
      <c r="P71"/>
      <c r="Q71"/>
      <c r="R71"/>
    </row>
    <row r="72" spans="1:18" s="41" customFormat="1" ht="15" hidden="1">
      <c r="A72" s="17"/>
      <c r="B72"/>
      <c r="C72"/>
      <c r="D72"/>
      <c r="E72"/>
      <c r="F72"/>
      <c r="G72"/>
      <c r="H72"/>
      <c r="I72"/>
      <c r="J72"/>
      <c r="K72"/>
      <c r="L72"/>
      <c r="M72"/>
      <c r="N72" s="111" t="s">
        <v>170</v>
      </c>
      <c r="O72"/>
      <c r="P72"/>
      <c r="Q72"/>
      <c r="R72"/>
    </row>
    <row r="73" spans="1:18" s="41" customFormat="1" ht="15" hidden="1">
      <c r="A73" s="17"/>
      <c r="B73"/>
      <c r="C73"/>
      <c r="D73"/>
      <c r="E73"/>
      <c r="F73"/>
      <c r="G73"/>
      <c r="H73"/>
      <c r="I73"/>
      <c r="J73"/>
      <c r="K73"/>
      <c r="L73"/>
      <c r="M73"/>
      <c r="N73"/>
      <c r="O73"/>
      <c r="P73"/>
      <c r="Q73"/>
      <c r="R73"/>
    </row>
    <row r="74" spans="1:18" s="41" customFormat="1" ht="15" hidden="1">
      <c r="A74" s="17"/>
      <c r="B74"/>
      <c r="C74"/>
      <c r="D74"/>
      <c r="E74"/>
      <c r="F74"/>
      <c r="G74"/>
      <c r="H74"/>
      <c r="I74"/>
      <c r="J74"/>
      <c r="K74"/>
      <c r="L74"/>
      <c r="M74"/>
      <c r="N74"/>
      <c r="O74"/>
      <c r="P74"/>
      <c r="Q74"/>
      <c r="R74"/>
    </row>
    <row r="75" spans="1:18" s="41" customFormat="1" ht="15" hidden="1">
      <c r="A75" s="17"/>
      <c r="B75"/>
      <c r="C75"/>
      <c r="D75"/>
      <c r="E75"/>
      <c r="F75"/>
      <c r="G75"/>
      <c r="H75"/>
      <c r="I75"/>
      <c r="J75"/>
      <c r="K75"/>
      <c r="L75"/>
      <c r="M75"/>
      <c r="N75"/>
      <c r="O75"/>
      <c r="P75"/>
      <c r="Q75"/>
      <c r="R75"/>
    </row>
    <row r="76" spans="1:18" s="41" customFormat="1" ht="15" hidden="1">
      <c r="A76" s="17"/>
      <c r="B76"/>
      <c r="C76"/>
      <c r="D76"/>
      <c r="E76"/>
      <c r="F76"/>
      <c r="G76"/>
      <c r="H76"/>
      <c r="I76"/>
      <c r="J76"/>
      <c r="K76"/>
      <c r="L76"/>
      <c r="M76"/>
      <c r="N76"/>
      <c r="O76"/>
      <c r="P76"/>
      <c r="Q76"/>
      <c r="R76"/>
    </row>
    <row r="77" spans="1:18" s="41" customFormat="1" ht="15" hidden="1">
      <c r="A77" s="17"/>
      <c r="B77"/>
      <c r="C77"/>
      <c r="D77"/>
      <c r="E77"/>
      <c r="F77"/>
      <c r="G77"/>
      <c r="H77"/>
      <c r="I77"/>
      <c r="J77"/>
      <c r="K77"/>
      <c r="L77"/>
      <c r="M77"/>
      <c r="N77"/>
      <c r="O77"/>
      <c r="P77"/>
      <c r="Q77"/>
      <c r="R77"/>
    </row>
    <row r="78" spans="1:18" s="41" customFormat="1" ht="15" hidden="1">
      <c r="A78" s="17"/>
      <c r="B78"/>
      <c r="C78"/>
      <c r="D78"/>
      <c r="E78"/>
      <c r="F78"/>
      <c r="G78"/>
      <c r="H78"/>
      <c r="I78"/>
      <c r="J78"/>
      <c r="K78"/>
      <c r="L78"/>
      <c r="M78"/>
      <c r="N78"/>
      <c r="O78"/>
      <c r="P78"/>
      <c r="Q78"/>
      <c r="R78"/>
    </row>
    <row r="79" spans="1:18" s="41" customFormat="1" ht="15" hidden="1">
      <c r="A79" s="17"/>
      <c r="B79"/>
      <c r="C79"/>
      <c r="D79"/>
      <c r="E79"/>
      <c r="F79"/>
      <c r="G79"/>
      <c r="H79"/>
      <c r="I79"/>
      <c r="J79"/>
      <c r="K79"/>
      <c r="L79"/>
      <c r="M79"/>
      <c r="N79"/>
      <c r="O79"/>
      <c r="P79"/>
      <c r="Q79"/>
      <c r="R79"/>
    </row>
    <row r="80" spans="1:18" s="41" customFormat="1" ht="15" hidden="1">
      <c r="A80" s="17"/>
      <c r="B80"/>
      <c r="C80"/>
      <c r="D80"/>
      <c r="E80"/>
      <c r="F80"/>
      <c r="G80"/>
      <c r="H80"/>
      <c r="I80"/>
      <c r="J80"/>
      <c r="K80"/>
      <c r="L80"/>
      <c r="M80"/>
      <c r="N80"/>
      <c r="O80"/>
      <c r="P80"/>
      <c r="Q80"/>
      <c r="R80"/>
    </row>
    <row r="81" spans="1:18" s="41" customFormat="1" ht="15" hidden="1">
      <c r="A81" s="17"/>
      <c r="B81"/>
      <c r="C81"/>
      <c r="D81"/>
      <c r="E81"/>
      <c r="F81"/>
      <c r="G81"/>
      <c r="H81"/>
      <c r="I81"/>
      <c r="J81"/>
      <c r="K81"/>
      <c r="L81"/>
      <c r="M81"/>
      <c r="N81"/>
      <c r="O81"/>
      <c r="P81"/>
      <c r="Q81"/>
      <c r="R81"/>
    </row>
    <row r="82" spans="2:19" s="17" customFormat="1" ht="15" hidden="1">
      <c r="B82"/>
      <c r="C82"/>
      <c r="D82"/>
      <c r="E82"/>
      <c r="F82"/>
      <c r="G82"/>
      <c r="H82"/>
      <c r="I82"/>
      <c r="J82"/>
      <c r="K82"/>
      <c r="L82"/>
      <c r="M82"/>
      <c r="N82"/>
      <c r="O82"/>
      <c r="P82"/>
      <c r="Q82"/>
      <c r="R82"/>
      <c r="S82" s="41"/>
    </row>
    <row r="83" spans="2:19" s="17" customFormat="1" ht="15" hidden="1">
      <c r="B83"/>
      <c r="C83"/>
      <c r="D83"/>
      <c r="E83"/>
      <c r="F83"/>
      <c r="G83"/>
      <c r="H83"/>
      <c r="I83"/>
      <c r="J83"/>
      <c r="K83"/>
      <c r="L83"/>
      <c r="M83"/>
      <c r="N83"/>
      <c r="O83"/>
      <c r="P83"/>
      <c r="Q83"/>
      <c r="R83"/>
      <c r="S83" s="41"/>
    </row>
    <row r="84" spans="2:19" s="17" customFormat="1" ht="15" hidden="1">
      <c r="B84"/>
      <c r="C84"/>
      <c r="D84"/>
      <c r="E84"/>
      <c r="F84"/>
      <c r="G84"/>
      <c r="H84"/>
      <c r="I84"/>
      <c r="J84"/>
      <c r="K84"/>
      <c r="L84"/>
      <c r="M84"/>
      <c r="N84"/>
      <c r="O84"/>
      <c r="P84"/>
      <c r="Q84"/>
      <c r="R84"/>
      <c r="S84" s="41"/>
    </row>
    <row r="85" spans="2:19" s="17" customFormat="1" ht="15" hidden="1">
      <c r="B85"/>
      <c r="C85"/>
      <c r="D85"/>
      <c r="E85"/>
      <c r="F85"/>
      <c r="G85"/>
      <c r="H85"/>
      <c r="I85"/>
      <c r="J85"/>
      <c r="K85"/>
      <c r="L85"/>
      <c r="M85"/>
      <c r="N85"/>
      <c r="O85"/>
      <c r="P85"/>
      <c r="Q85"/>
      <c r="R85"/>
      <c r="S85" s="41"/>
    </row>
    <row r="86" spans="2:19" s="17" customFormat="1" ht="15" hidden="1">
      <c r="B86"/>
      <c r="C86"/>
      <c r="D86"/>
      <c r="E86"/>
      <c r="F86"/>
      <c r="G86"/>
      <c r="H86"/>
      <c r="I86"/>
      <c r="J86"/>
      <c r="K86"/>
      <c r="L86"/>
      <c r="M86"/>
      <c r="N86"/>
      <c r="O86"/>
      <c r="P86"/>
      <c r="Q86"/>
      <c r="R86"/>
      <c r="S86" s="41"/>
    </row>
    <row r="87" spans="2:19" s="17" customFormat="1" ht="15" hidden="1">
      <c r="B87"/>
      <c r="C87"/>
      <c r="D87"/>
      <c r="E87"/>
      <c r="F87"/>
      <c r="G87"/>
      <c r="H87"/>
      <c r="I87"/>
      <c r="J87"/>
      <c r="K87"/>
      <c r="L87"/>
      <c r="M87"/>
      <c r="N87"/>
      <c r="O87"/>
      <c r="P87"/>
      <c r="Q87"/>
      <c r="R87"/>
      <c r="S87" s="41"/>
    </row>
    <row r="88" spans="2:19" s="17" customFormat="1" ht="15" hidden="1">
      <c r="B88"/>
      <c r="C88"/>
      <c r="D88"/>
      <c r="E88"/>
      <c r="F88"/>
      <c r="G88"/>
      <c r="H88"/>
      <c r="I88"/>
      <c r="J88"/>
      <c r="K88"/>
      <c r="L88"/>
      <c r="M88"/>
      <c r="N88"/>
      <c r="O88"/>
      <c r="P88"/>
      <c r="Q88"/>
      <c r="R88"/>
      <c r="S88" s="41"/>
    </row>
    <row r="89" spans="2:19" s="17" customFormat="1" ht="15" hidden="1">
      <c r="B89"/>
      <c r="C89"/>
      <c r="D89"/>
      <c r="E89"/>
      <c r="F89"/>
      <c r="G89"/>
      <c r="H89"/>
      <c r="I89"/>
      <c r="J89"/>
      <c r="K89"/>
      <c r="L89"/>
      <c r="M89"/>
      <c r="N89"/>
      <c r="O89"/>
      <c r="P89"/>
      <c r="Q89"/>
      <c r="R89"/>
      <c r="S89" s="41"/>
    </row>
    <row r="90" spans="2:19" s="17" customFormat="1" ht="15" hidden="1">
      <c r="B90"/>
      <c r="C90"/>
      <c r="D90"/>
      <c r="E90"/>
      <c r="F90"/>
      <c r="G90"/>
      <c r="H90"/>
      <c r="I90"/>
      <c r="J90"/>
      <c r="K90"/>
      <c r="L90"/>
      <c r="M90"/>
      <c r="N90"/>
      <c r="O90"/>
      <c r="P90"/>
      <c r="Q90"/>
      <c r="R90"/>
      <c r="S90" s="41"/>
    </row>
    <row r="91" spans="2:19" s="17" customFormat="1" ht="15" hidden="1">
      <c r="B91"/>
      <c r="C91"/>
      <c r="D91"/>
      <c r="E91"/>
      <c r="F91"/>
      <c r="G91"/>
      <c r="H91"/>
      <c r="I91"/>
      <c r="J91"/>
      <c r="K91"/>
      <c r="L91"/>
      <c r="M91"/>
      <c r="N91"/>
      <c r="O91"/>
      <c r="P91"/>
      <c r="Q91"/>
      <c r="R91"/>
      <c r="S91" s="41"/>
    </row>
    <row r="92" spans="2:19" s="17" customFormat="1" ht="15" hidden="1">
      <c r="B92"/>
      <c r="C92"/>
      <c r="D92"/>
      <c r="E92"/>
      <c r="F92"/>
      <c r="G92"/>
      <c r="H92"/>
      <c r="I92"/>
      <c r="J92"/>
      <c r="K92"/>
      <c r="L92"/>
      <c r="M92"/>
      <c r="N92"/>
      <c r="O92"/>
      <c r="P92"/>
      <c r="Q92"/>
      <c r="R92"/>
      <c r="S92" s="41"/>
    </row>
    <row r="93" spans="2:19" s="17" customFormat="1" ht="15" hidden="1">
      <c r="B93"/>
      <c r="C93"/>
      <c r="D93"/>
      <c r="E93"/>
      <c r="F93"/>
      <c r="G93"/>
      <c r="H93"/>
      <c r="I93"/>
      <c r="J93"/>
      <c r="K93"/>
      <c r="L93"/>
      <c r="M93"/>
      <c r="N93"/>
      <c r="O93"/>
      <c r="P93"/>
      <c r="Q93"/>
      <c r="R93"/>
      <c r="S93" s="41"/>
    </row>
    <row r="94" spans="2:19" s="17" customFormat="1" ht="15" hidden="1">
      <c r="B94"/>
      <c r="C94"/>
      <c r="D94"/>
      <c r="E94"/>
      <c r="F94"/>
      <c r="G94"/>
      <c r="H94"/>
      <c r="I94"/>
      <c r="J94"/>
      <c r="K94"/>
      <c r="L94"/>
      <c r="M94"/>
      <c r="N94"/>
      <c r="O94"/>
      <c r="P94"/>
      <c r="Q94"/>
      <c r="R94"/>
      <c r="S94" s="41"/>
    </row>
    <row r="95" spans="2:19" s="17" customFormat="1" ht="15" hidden="1">
      <c r="B95"/>
      <c r="C95"/>
      <c r="D95"/>
      <c r="E95"/>
      <c r="F95"/>
      <c r="G95"/>
      <c r="H95"/>
      <c r="I95"/>
      <c r="J95"/>
      <c r="K95"/>
      <c r="L95"/>
      <c r="M95"/>
      <c r="N95"/>
      <c r="O95"/>
      <c r="P95"/>
      <c r="Q95"/>
      <c r="R95"/>
      <c r="S95" s="41"/>
    </row>
    <row r="96" spans="2:19" s="17" customFormat="1" ht="15" hidden="1">
      <c r="B96"/>
      <c r="C96"/>
      <c r="D96"/>
      <c r="E96"/>
      <c r="F96"/>
      <c r="G96"/>
      <c r="H96"/>
      <c r="I96"/>
      <c r="J96"/>
      <c r="K96"/>
      <c r="L96"/>
      <c r="M96"/>
      <c r="N96"/>
      <c r="O96"/>
      <c r="P96"/>
      <c r="Q96"/>
      <c r="R96"/>
      <c r="S96" s="41"/>
    </row>
    <row r="97" spans="2:19" s="17" customFormat="1" ht="15" hidden="1">
      <c r="B97"/>
      <c r="C97"/>
      <c r="D97"/>
      <c r="E97"/>
      <c r="F97"/>
      <c r="G97"/>
      <c r="H97"/>
      <c r="I97"/>
      <c r="J97"/>
      <c r="K97"/>
      <c r="L97"/>
      <c r="M97"/>
      <c r="N97"/>
      <c r="O97"/>
      <c r="P97"/>
      <c r="Q97"/>
      <c r="R97"/>
      <c r="S97" s="41"/>
    </row>
    <row r="98" spans="1:19" ht="15" hidden="1">
      <c r="A98" s="17"/>
      <c r="S98" s="41"/>
    </row>
    <row r="99" spans="1:19" ht="15" hidden="1">
      <c r="A99" s="17"/>
      <c r="S99" s="41"/>
    </row>
    <row r="100" spans="1:19" ht="15" hidden="1">
      <c r="A100" s="17"/>
      <c r="S100" s="41"/>
    </row>
    <row r="101" spans="1:19" ht="15" hidden="1">
      <c r="A101" s="17"/>
      <c r="S101" s="41"/>
    </row>
    <row r="102" spans="1:19" ht="15" hidden="1">
      <c r="A102" s="17"/>
      <c r="S102" s="41"/>
    </row>
    <row r="103" spans="1:19" ht="15" hidden="1">
      <c r="A103" s="17"/>
      <c r="S103" s="41"/>
    </row>
    <row r="104" spans="1:19" ht="15" hidden="1">
      <c r="A104" s="17"/>
      <c r="S104" s="41"/>
    </row>
    <row r="105" spans="1:19" ht="15" hidden="1">
      <c r="A105" s="17"/>
      <c r="S105" s="41"/>
    </row>
    <row r="106" spans="1:19" ht="15" hidden="1">
      <c r="A106" s="17"/>
      <c r="S106" s="41"/>
    </row>
    <row r="107" spans="1:19" ht="15" hidden="1">
      <c r="A107" s="17"/>
      <c r="S107" s="41"/>
    </row>
    <row r="108" spans="1:19" ht="15" hidden="1">
      <c r="A108" s="17"/>
      <c r="S108" s="41"/>
    </row>
    <row r="109" spans="1:19" ht="15" hidden="1">
      <c r="A109" s="17"/>
      <c r="S109" s="41"/>
    </row>
    <row r="110" spans="1:19" ht="15" hidden="1">
      <c r="A110" s="17"/>
      <c r="S110" s="41"/>
    </row>
    <row r="111" spans="1:19" ht="15" hidden="1">
      <c r="A111" s="17"/>
      <c r="D111">
        <v>1</v>
      </c>
      <c r="E111" t="s">
        <v>12</v>
      </c>
      <c r="F111">
        <v>2010</v>
      </c>
      <c r="G111" t="s">
        <v>99</v>
      </c>
      <c r="H111" t="s">
        <v>117</v>
      </c>
      <c r="I111" t="s">
        <v>118</v>
      </c>
      <c r="S111" s="41"/>
    </row>
    <row r="112" spans="1:19" ht="15" hidden="1">
      <c r="A112" s="17"/>
      <c r="D112">
        <v>2</v>
      </c>
      <c r="E112" t="s">
        <v>13</v>
      </c>
      <c r="F112">
        <v>2011</v>
      </c>
      <c r="G112" t="s">
        <v>100</v>
      </c>
      <c r="I112" t="s">
        <v>119</v>
      </c>
      <c r="S112" s="41"/>
    </row>
    <row r="113" spans="1:19" ht="15" hidden="1">
      <c r="A113" s="17"/>
      <c r="D113">
        <v>3</v>
      </c>
      <c r="E113" t="s">
        <v>14</v>
      </c>
      <c r="F113">
        <v>2012</v>
      </c>
      <c r="I113" t="s">
        <v>120</v>
      </c>
      <c r="S113" s="41"/>
    </row>
    <row r="114" spans="1:19" ht="15" hidden="1">
      <c r="A114" s="17"/>
      <c r="D114">
        <v>4</v>
      </c>
      <c r="E114" t="s">
        <v>15</v>
      </c>
      <c r="F114">
        <v>2013</v>
      </c>
      <c r="S114" s="41"/>
    </row>
    <row r="115" spans="1:19" ht="15" hidden="1">
      <c r="A115" s="17"/>
      <c r="D115">
        <v>5</v>
      </c>
      <c r="E115" t="s">
        <v>16</v>
      </c>
      <c r="F115">
        <v>2014</v>
      </c>
      <c r="S115" s="41"/>
    </row>
    <row r="116" spans="1:19" ht="15" hidden="1">
      <c r="A116" s="17"/>
      <c r="D116">
        <v>6</v>
      </c>
      <c r="E116" t="s">
        <v>17</v>
      </c>
      <c r="F116">
        <v>2015</v>
      </c>
      <c r="S116" s="41"/>
    </row>
    <row r="117" spans="1:19" ht="15" hidden="1">
      <c r="A117" s="17"/>
      <c r="D117">
        <v>7</v>
      </c>
      <c r="E117" t="s">
        <v>18</v>
      </c>
      <c r="F117">
        <v>2016</v>
      </c>
      <c r="S117" s="41"/>
    </row>
    <row r="118" spans="1:19" ht="15" hidden="1">
      <c r="A118" s="17"/>
      <c r="D118">
        <v>8</v>
      </c>
      <c r="E118" t="s">
        <v>33</v>
      </c>
      <c r="F118">
        <v>2017</v>
      </c>
      <c r="S118" s="41"/>
    </row>
    <row r="119" spans="1:19" ht="15" hidden="1">
      <c r="A119" s="17"/>
      <c r="D119">
        <v>9</v>
      </c>
      <c r="E119" t="s">
        <v>34</v>
      </c>
      <c r="F119">
        <v>2018</v>
      </c>
      <c r="S119" s="41"/>
    </row>
    <row r="120" spans="1:19" ht="15" hidden="1">
      <c r="A120" s="17"/>
      <c r="D120">
        <v>10</v>
      </c>
      <c r="E120" t="s">
        <v>19</v>
      </c>
      <c r="F120">
        <v>2019</v>
      </c>
      <c r="S120" s="41"/>
    </row>
    <row r="121" spans="1:19" ht="15" hidden="1">
      <c r="A121" s="17"/>
      <c r="D121">
        <v>11</v>
      </c>
      <c r="E121" t="s">
        <v>20</v>
      </c>
      <c r="F121">
        <v>2020</v>
      </c>
      <c r="S121" s="41"/>
    </row>
    <row r="122" spans="1:19" ht="15" hidden="1">
      <c r="A122" s="17"/>
      <c r="D122">
        <v>12</v>
      </c>
      <c r="E122" t="s">
        <v>21</v>
      </c>
      <c r="S122" s="41"/>
    </row>
    <row r="123" spans="1:19" ht="15" hidden="1">
      <c r="A123" s="17"/>
      <c r="D123">
        <v>13</v>
      </c>
      <c r="S123" s="41"/>
    </row>
    <row r="124" spans="1:19" ht="15" hidden="1">
      <c r="A124" s="17"/>
      <c r="D124">
        <v>14</v>
      </c>
      <c r="S124" s="41"/>
    </row>
    <row r="125" spans="1:19" ht="15" hidden="1">
      <c r="A125" s="17"/>
      <c r="D125">
        <v>15</v>
      </c>
      <c r="S125" s="41"/>
    </row>
    <row r="126" spans="1:19" ht="15" hidden="1">
      <c r="A126" s="17"/>
      <c r="D126">
        <v>16</v>
      </c>
      <c r="S126" s="41"/>
    </row>
    <row r="127" spans="1:19" ht="15" hidden="1">
      <c r="A127" s="17"/>
      <c r="D127">
        <v>17</v>
      </c>
      <c r="S127" s="41"/>
    </row>
    <row r="128" spans="1:19" ht="15" hidden="1">
      <c r="A128" s="17"/>
      <c r="D128">
        <v>18</v>
      </c>
      <c r="S128" s="41"/>
    </row>
    <row r="129" spans="1:19" ht="15" hidden="1">
      <c r="A129" s="17"/>
      <c r="D129">
        <v>19</v>
      </c>
      <c r="S129" s="41"/>
    </row>
    <row r="130" ht="15" hidden="1">
      <c r="D130">
        <v>20</v>
      </c>
    </row>
    <row r="131" ht="15" hidden="1">
      <c r="D131">
        <v>21</v>
      </c>
    </row>
    <row r="132" spans="2:19" s="17" customFormat="1" ht="15" hidden="1">
      <c r="B132"/>
      <c r="C132"/>
      <c r="D132">
        <v>22</v>
      </c>
      <c r="E132"/>
      <c r="F132"/>
      <c r="G132"/>
      <c r="H132"/>
      <c r="I132"/>
      <c r="J132"/>
      <c r="K132"/>
      <c r="L132"/>
      <c r="M132"/>
      <c r="N132"/>
      <c r="O132"/>
      <c r="P132"/>
      <c r="Q132"/>
      <c r="R132"/>
      <c r="S132" s="41"/>
    </row>
    <row r="133" spans="2:19" s="17" customFormat="1" ht="15" hidden="1">
      <c r="B133"/>
      <c r="C133"/>
      <c r="D133">
        <v>23</v>
      </c>
      <c r="E133"/>
      <c r="F133"/>
      <c r="G133"/>
      <c r="H133"/>
      <c r="I133"/>
      <c r="J133"/>
      <c r="K133"/>
      <c r="L133"/>
      <c r="M133"/>
      <c r="N133"/>
      <c r="O133"/>
      <c r="P133"/>
      <c r="Q133"/>
      <c r="R133"/>
      <c r="S133" s="41"/>
    </row>
    <row r="134" ht="15" hidden="1">
      <c r="D134">
        <v>24</v>
      </c>
    </row>
    <row r="135" ht="15" hidden="1">
      <c r="D135">
        <v>25</v>
      </c>
    </row>
    <row r="136" ht="15" hidden="1">
      <c r="D136">
        <v>26</v>
      </c>
    </row>
    <row r="137" ht="15" hidden="1">
      <c r="D137">
        <v>27</v>
      </c>
    </row>
    <row r="138" ht="15" hidden="1">
      <c r="D138">
        <v>28</v>
      </c>
    </row>
    <row r="139" ht="15" hidden="1">
      <c r="D139">
        <v>29</v>
      </c>
    </row>
    <row r="140" ht="15" hidden="1">
      <c r="D140">
        <v>30</v>
      </c>
    </row>
    <row r="141" ht="15" hidden="1">
      <c r="D141">
        <v>31</v>
      </c>
    </row>
    <row r="142" ht="15" hidden="1"/>
    <row r="143" ht="15" hidden="1"/>
    <row r="144" spans="2:18" ht="15" hidden="1">
      <c r="B144" s="17"/>
      <c r="C144" s="17"/>
      <c r="D144" s="17"/>
      <c r="E144" s="17"/>
      <c r="F144" s="17"/>
      <c r="G144" s="17"/>
      <c r="H144" s="17"/>
      <c r="I144" s="17"/>
      <c r="J144" s="17"/>
      <c r="K144" s="17"/>
      <c r="L144" s="17"/>
      <c r="M144" s="17"/>
      <c r="N144" s="17"/>
      <c r="O144" s="17"/>
      <c r="P144" s="17"/>
      <c r="Q144" s="17"/>
      <c r="R144" s="17"/>
    </row>
    <row r="145" spans="2:18" ht="15" hidden="1">
      <c r="B145" s="17"/>
      <c r="C145" s="17"/>
      <c r="D145" s="17"/>
      <c r="E145" s="17"/>
      <c r="F145" s="17"/>
      <c r="G145" s="17"/>
      <c r="H145" s="17"/>
      <c r="I145" s="17"/>
      <c r="J145" s="17"/>
      <c r="K145" s="17"/>
      <c r="L145" s="17"/>
      <c r="M145" s="17"/>
      <c r="N145" s="17"/>
      <c r="O145" s="17"/>
      <c r="P145" s="17"/>
      <c r="Q145" s="17"/>
      <c r="R145" s="17"/>
    </row>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31">
    <mergeCell ref="Q21:R22"/>
    <mergeCell ref="Q23:R24"/>
    <mergeCell ref="B21:E21"/>
    <mergeCell ref="B22:E23"/>
    <mergeCell ref="B24:E25"/>
    <mergeCell ref="B26:E27"/>
    <mergeCell ref="B28:E29"/>
    <mergeCell ref="F24:I25"/>
    <mergeCell ref="J24:M25"/>
    <mergeCell ref="N24:P25"/>
    <mergeCell ref="N22:P23"/>
    <mergeCell ref="F22:I23"/>
    <mergeCell ref="J22:M23"/>
    <mergeCell ref="F21:I21"/>
    <mergeCell ref="J21:M21"/>
    <mergeCell ref="N21:P21"/>
    <mergeCell ref="N15:P18"/>
    <mergeCell ref="F19:I20"/>
    <mergeCell ref="J19:M20"/>
    <mergeCell ref="B15:E18"/>
    <mergeCell ref="F15:I18"/>
    <mergeCell ref="J15:M18"/>
    <mergeCell ref="Q15:R18"/>
    <mergeCell ref="N19:P20"/>
    <mergeCell ref="Q19:R20"/>
    <mergeCell ref="B19:E20"/>
    <mergeCell ref="B41:D43"/>
    <mergeCell ref="J41:K43"/>
    <mergeCell ref="Q41:R41"/>
    <mergeCell ref="J26:M27"/>
    <mergeCell ref="N26:P27"/>
    <mergeCell ref="J28:M29"/>
    <mergeCell ref="B46:D48"/>
    <mergeCell ref="J46:K48"/>
    <mergeCell ref="B50:I50"/>
    <mergeCell ref="J50:R50"/>
    <mergeCell ref="B40:R40"/>
    <mergeCell ref="Q28:R29"/>
    <mergeCell ref="F28:I29"/>
    <mergeCell ref="N28:P29"/>
    <mergeCell ref="B33:O33"/>
    <mergeCell ref="P33:R35"/>
    <mergeCell ref="N30:P32"/>
    <mergeCell ref="Q30:R32"/>
    <mergeCell ref="F26:I27"/>
    <mergeCell ref="B30:M30"/>
    <mergeCell ref="Q25:R26"/>
    <mergeCell ref="Q27:R27"/>
    <mergeCell ref="N51:N56"/>
    <mergeCell ref="O51:R51"/>
    <mergeCell ref="G52:I56"/>
    <mergeCell ref="D53:D54"/>
    <mergeCell ref="J53:K54"/>
    <mergeCell ref="G51:I51"/>
    <mergeCell ref="J51:K52"/>
    <mergeCell ref="L51:L52"/>
    <mergeCell ref="D51:D52"/>
    <mergeCell ref="E51:E56"/>
    <mergeCell ref="F51:F56"/>
    <mergeCell ref="K14:M14"/>
    <mergeCell ref="N14:R14"/>
    <mergeCell ref="B61:E62"/>
    <mergeCell ref="J61:M62"/>
    <mergeCell ref="N61:R62"/>
    <mergeCell ref="B66:D67"/>
    <mergeCell ref="E66:F67"/>
    <mergeCell ref="G66:I67"/>
    <mergeCell ref="J66:L67"/>
    <mergeCell ref="M66:O67"/>
    <mergeCell ref="P66:R67"/>
    <mergeCell ref="B51:C52"/>
    <mergeCell ref="Q46:R46"/>
    <mergeCell ref="Q47:R48"/>
    <mergeCell ref="B49:R49"/>
    <mergeCell ref="O52:R56"/>
    <mergeCell ref="B53:C54"/>
    <mergeCell ref="Q44:R45"/>
    <mergeCell ref="L53:L54"/>
    <mergeCell ref="B55:C56"/>
    <mergeCell ref="D55:D56"/>
    <mergeCell ref="J55:K56"/>
    <mergeCell ref="L55:L56"/>
    <mergeCell ref="M51:M56"/>
    <mergeCell ref="B69:R69"/>
    <mergeCell ref="B63:E64"/>
    <mergeCell ref="J63:M64"/>
    <mergeCell ref="N63:R64"/>
    <mergeCell ref="B65:R65"/>
    <mergeCell ref="E11:J11"/>
    <mergeCell ref="K11:M11"/>
    <mergeCell ref="N11:R11"/>
    <mergeCell ref="E12:J12"/>
    <mergeCell ref="B13:B14"/>
    <mergeCell ref="B11:B12"/>
    <mergeCell ref="C11:D11"/>
    <mergeCell ref="N12:R12"/>
    <mergeCell ref="B59:E60"/>
    <mergeCell ref="J59:M60"/>
    <mergeCell ref="N59:R60"/>
    <mergeCell ref="B57:E58"/>
    <mergeCell ref="J57:M58"/>
    <mergeCell ref="N57:R58"/>
    <mergeCell ref="C13:D13"/>
    <mergeCell ref="E13:J13"/>
    <mergeCell ref="K13:M13"/>
    <mergeCell ref="N13:R13"/>
    <mergeCell ref="E14:J14"/>
    <mergeCell ref="B9:B10"/>
    <mergeCell ref="C9:D9"/>
    <mergeCell ref="E9:J9"/>
    <mergeCell ref="K9:M9"/>
    <mergeCell ref="N9:R9"/>
    <mergeCell ref="B34:O39"/>
    <mergeCell ref="P36:R37"/>
    <mergeCell ref="B1:D8"/>
    <mergeCell ref="E1:P2"/>
    <mergeCell ref="Q1:R8"/>
    <mergeCell ref="E3:P4"/>
    <mergeCell ref="E5:I8"/>
    <mergeCell ref="C14:D14"/>
    <mergeCell ref="J5:P5"/>
    <mergeCell ref="J6:N7"/>
    <mergeCell ref="C10:D10"/>
    <mergeCell ref="E10:J10"/>
    <mergeCell ref="N10:R10"/>
    <mergeCell ref="K12:M12"/>
    <mergeCell ref="C12:D12"/>
    <mergeCell ref="O6:P7"/>
    <mergeCell ref="J8:N8"/>
    <mergeCell ref="O8:P8"/>
    <mergeCell ref="K10:M10"/>
  </mergeCells>
  <dataValidations count="7">
    <dataValidation type="list" allowBlank="1" showInputMessage="1" showErrorMessage="1" sqref="E66:F67 D51:D56 L51:L56">
      <formula1>$G$111:$G$112</formula1>
    </dataValidation>
    <dataValidation type="list" allowBlank="1" showInputMessage="1" showErrorMessage="1" sqref="L57:L60">
      <formula1>$C$89:$C$90</formula1>
    </dataValidation>
    <dataValidation type="list" allowBlank="1" showInputMessage="1" showErrorMessage="1" sqref="Q44:R45">
      <formula1>$I$111:$I$113</formula1>
    </dataValidation>
    <dataValidation type="list" allowBlank="1" showInputMessage="1" showErrorMessage="1" sqref="R42:R43">
      <formula1>$H$111</formula1>
    </dataValidation>
    <dataValidation type="list" allowBlank="1" showInputMessage="1" showErrorMessage="1" sqref="R39">
      <formula1>Anos</formula1>
    </dataValidation>
    <dataValidation type="list" allowBlank="1" showInputMessage="1" showErrorMessage="1" sqref="Q39">
      <formula1>Meses</formula1>
    </dataValidation>
    <dataValidation type="list" allowBlank="1" showInputMessage="1" showErrorMessage="1" sqref="P39">
      <formula1>Dias</formula1>
    </dataValidation>
  </dataValidations>
  <printOptions horizontalCentered="1" verticalCentered="1"/>
  <pageMargins left="0.2362204724409449" right="0.31496062992125984" top="0.2362204724409449" bottom="0.1968503937007874" header="0.2362204724409449" footer="0.31496062992125984"/>
  <pageSetup horizontalDpi="300" verticalDpi="300" orientation="landscape" scale="60"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FONDO DE PASIVO SOCIAL</cp:lastModifiedBy>
  <cp:lastPrinted>2011-08-19T21:21:33Z</cp:lastPrinted>
  <dcterms:created xsi:type="dcterms:W3CDTF">2010-01-20T01:03:48Z</dcterms:created>
  <dcterms:modified xsi:type="dcterms:W3CDTF">2012-03-08T18:55:03Z</dcterms:modified>
  <cp:category/>
  <cp:version/>
  <cp:contentType/>
  <cp:contentStatus/>
</cp:coreProperties>
</file>